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defaultThemeVersion="124226"/>
  <mc:AlternateContent xmlns:mc="http://schemas.openxmlformats.org/markup-compatibility/2006">
    <mc:Choice Requires="x15">
      <x15ac:absPath xmlns:x15ac="http://schemas.microsoft.com/office/spreadsheetml/2010/11/ac" url="D:\Users\User\桌面\雅婷\每月都要做\06預告統計原始檔\EXCEL\"/>
    </mc:Choice>
  </mc:AlternateContent>
  <xr:revisionPtr revIDLastSave="0" documentId="13_ncr:1_{250956E1-B36F-4000-8B53-7372F07268AF}" xr6:coauthVersionLast="47" xr6:coauthVersionMax="47" xr10:uidLastSave="{00000000-0000-0000-0000-000000000000}"/>
  <bookViews>
    <workbookView xWindow="-108" yWindow="-108" windowWidth="23256" windowHeight="12456" tabRatio="849" xr2:uid="{00000000-000D-0000-FFFF-FFFF00000000}"/>
  </bookViews>
  <sheets>
    <sheet name="預告統計資料發布時間表" sheetId="1" r:id="rId1"/>
    <sheet name="公庫收支" sheetId="2" r:id="rId2"/>
    <sheet name="資源回收量(114年1月起)" sheetId="127" r:id="rId3"/>
    <sheet name="一般垃圾及廚餘清理狀況(114年1月起)" sheetId="128" r:id="rId4"/>
    <sheet name="路外停車位概況(114年第1季起)" sheetId="218" r:id="rId5"/>
    <sheet name="路邊停車位概況(114年第1季起)" sheetId="219" r:id="rId6"/>
    <sheet name="路外停車位概況－身心障礙者專用停車位(114年第1季起)" sheetId="221" r:id="rId7"/>
    <sheet name="路邊停車位概況－身心障礙者專用停車位(114年第1季起)" sheetId="223" r:id="rId8"/>
    <sheet name="路外停車位概況－電動汽車充電專用停車位(114年第1季起)" sheetId="226" r:id="rId9"/>
    <sheet name="路邊停車位概況－電動汽車充電專用停車位(114年第1季起)" sheetId="225" r:id="rId10"/>
    <sheet name="孕婦及育有六歲以下兒童者停車位概況(114年第1季起)" sheetId="256" r:id="rId11"/>
    <sheet name="獨居老人服務概況(114年第1季起)" sheetId="258" r:id="rId12"/>
    <sheet name="推行社區發展工作概況" sheetId="174" r:id="rId13"/>
    <sheet name="環保人員概況(114年上半年起)" sheetId="176" r:id="rId14"/>
    <sheet name="垃圾回收清除車輛數(114年新增)" sheetId="243" r:id="rId15"/>
    <sheet name="垃圾處理場(廠)數(114年新增)" sheetId="244" r:id="rId16"/>
    <sheet name="環境保護預算概況" sheetId="214" r:id="rId17"/>
    <sheet name="環境保護決算概況" sheetId="215" r:id="rId18"/>
    <sheet name="治山防災整體治理工程" sheetId="242" r:id="rId19"/>
    <sheet name="辦理調解業務概況" sheetId="171" r:id="rId20"/>
    <sheet name="調解委員會組織概況" sheetId="172" r:id="rId21"/>
    <sheet name="辦理調解方式概況" sheetId="173" r:id="rId22"/>
    <sheet name="宗教財團法人概況" sheetId="234" r:id="rId23"/>
    <sheet name="寺廟登記概況" sheetId="233" r:id="rId24"/>
    <sheet name="教會（堂）概況" sheetId="232" r:id="rId25"/>
    <sheet name="宗教團體興辦公益慈善及社會教化事業概況" sheetId="235" r:id="rId26"/>
    <sheet name="公墓設施使用概況" sheetId="177" r:id="rId27"/>
    <sheet name="骨灰(骸)存放設施使用概況" sheetId="178" r:id="rId28"/>
    <sheet name="殯葬管理業務概況" sheetId="179" r:id="rId29"/>
    <sheet name="殯儀館設施概況" sheetId="180" r:id="rId30"/>
    <sheet name="火化場設施概況" sheetId="181" r:id="rId31"/>
    <sheet name="公共造產成果概況" sheetId="241" r:id="rId32"/>
    <sheet name="農路改善及維護工程" sheetId="227" r:id="rId33"/>
    <sheet name="農耕土地面積" sheetId="236" r:id="rId34"/>
    <sheet name="天然災害水土保持設施損失情形" sheetId="239" r:id="rId35"/>
    <sheet name="公庫-11412" sheetId="259" r:id="rId36"/>
    <sheet name="資收-11412" sheetId="260" r:id="rId37"/>
    <sheet name="垃圾-11412" sheetId="261" r:id="rId38"/>
    <sheet name="環保人員-114下" sheetId="262" r:id="rId39"/>
    <sheet name="垃圾車-114下" sheetId="263" r:id="rId40"/>
    <sheet name="垃圾場-114下" sheetId="264" r:id="rId41"/>
    <sheet name="路外-114-4" sheetId="265" r:id="rId42"/>
    <sheet name="路邊-114-4" sheetId="266" r:id="rId43"/>
    <sheet name="路外-身障-114-4" sheetId="268" r:id="rId44"/>
    <sheet name="路邊-身障-114-4" sheetId="269" r:id="rId45"/>
    <sheet name="路外-電車-114-4" sheetId="270" r:id="rId46"/>
    <sheet name="路邊-電車-114-4" sheetId="271" r:id="rId47"/>
    <sheet name="婦幼-114-4" sheetId="272" r:id="rId48"/>
    <sheet name="公庫-11501" sheetId="273" r:id="rId49"/>
    <sheet name="114調解業務概況" sheetId="274" r:id="rId50"/>
    <sheet name="114調解委員會組織概況" sheetId="275" r:id="rId51"/>
    <sheet name="114辦理調解方式概況" sheetId="276" r:id="rId52"/>
    <sheet name="垃圾-11501" sheetId="277" r:id="rId53"/>
    <sheet name="資收-11501" sheetId="282" r:id="rId54"/>
    <sheet name="天然災害" sheetId="278" r:id="rId55"/>
    <sheet name="農路改善" sheetId="279" r:id="rId56"/>
    <sheet name="治山防災" sheetId="280" r:id="rId57"/>
    <sheet name="治山防災-續" sheetId="281" r:id="rId58"/>
    <sheet name="社區發展工作" sheetId="283" r:id="rId59"/>
    <sheet name="公庫-11502" sheetId="284" r:id="rId60"/>
    <sheet name="資收-11502" sheetId="285" r:id="rId61"/>
    <sheet name="垃圾-11502" sheetId="286" r:id="rId62"/>
    <sheet name="獨居老人-114-4" sheetId="287" r:id="rId63"/>
    <sheet name="環境保護預算" sheetId="288" r:id="rId64"/>
    <sheet name="農耕土地面積-114" sheetId="289" r:id="rId65"/>
    <sheet name="宗教財團法人" sheetId="290" r:id="rId66"/>
    <sheet name="寺廟登記" sheetId="291" r:id="rId67"/>
    <sheet name="教會（堂）" sheetId="292" r:id="rId68"/>
    <sheet name="興辦公益慈善及社會教化" sheetId="293" r:id="rId69"/>
    <sheet name="公共造產" sheetId="294" r:id="rId70"/>
    <sheet name="公墓設施" sheetId="295" r:id="rId71"/>
    <sheet name="骨灰(骸)存放" sheetId="296" r:id="rId72"/>
    <sheet name="殯葬管理" sheetId="297" r:id="rId73"/>
    <sheet name="殯儀館" sheetId="298" r:id="rId74"/>
    <sheet name="火化場" sheetId="299" r:id="rId75"/>
    <sheet name="路外-115-1" sheetId="300" r:id="rId76"/>
    <sheet name="路邊-115-1" sheetId="301" r:id="rId77"/>
    <sheet name="路外-身障-115-1" sheetId="302" r:id="rId78"/>
    <sheet name="路邊-身障-115-1" sheetId="303" r:id="rId79"/>
    <sheet name="路外-電車-115-1" sheetId="304" r:id="rId80"/>
    <sheet name="路邊-電車-115-1" sheetId="305" r:id="rId81"/>
    <sheet name="婦幼-115-1" sheetId="306" r:id="rId82"/>
    <sheet name="獨居老人-115-1" sheetId="307" r:id="rId83"/>
    <sheet name="垃圾-11503" sheetId="308" r:id="rId84"/>
    <sheet name="資收-11503" sheetId="309" r:id="rId85"/>
    <sheet name="公庫-11503" sheetId="311" r:id="rId86"/>
    <sheet name="公庫-11504" sheetId="312" r:id="rId87"/>
    <sheet name="垃圾-11504" sheetId="313" r:id="rId88"/>
    <sheet name="資收-11504" sheetId="314" r:id="rId89"/>
    <sheet name="114環保決算" sheetId="315" r:id="rId90"/>
    <sheet name="垃圾-11505" sheetId="317" r:id="rId91"/>
    <sheet name="資收-11505" sheetId="318" r:id="rId92"/>
    <sheet name="公庫-11505(修正)" sheetId="319" r:id="rId93"/>
    <sheet name="公庫-11506" sheetId="320" r:id="rId94"/>
    <sheet name="路外-115-2" sheetId="321" r:id="rId95"/>
    <sheet name="路邊-115-2" sheetId="322" r:id="rId96"/>
    <sheet name="路外-身障-115-2" sheetId="323" r:id="rId97"/>
    <sheet name="路邊-身障-115-2" sheetId="324" r:id="rId98"/>
    <sheet name="路外-電車-115-2" sheetId="325" r:id="rId99"/>
    <sheet name="路邊-電車-115-2" sheetId="326" r:id="rId100"/>
    <sheet name="婦幼-115-2" sheetId="327" r:id="rId101"/>
    <sheet name="資收-11506" sheetId="328" r:id="rId102"/>
    <sheet name="垃圾-11506" sheetId="329" r:id="rId103"/>
    <sheet name="環保人員-115上" sheetId="330" r:id="rId104"/>
  </sheets>
  <definedNames>
    <definedName name="\d">#REF!</definedName>
    <definedName name="\l">#REF!</definedName>
    <definedName name="\m">#REF!</definedName>
    <definedName name="_00">#REF!</definedName>
    <definedName name="_102年5月" localSheetId="34">預告統計資料發布時間表!#REF!</definedName>
    <definedName name="_102年5月" localSheetId="10">預告統計資料發布時間表!#REF!</definedName>
    <definedName name="_102年5月" localSheetId="23">#REF!</definedName>
    <definedName name="_102年5月" localSheetId="14">預告統計資料發布時間表!#REF!</definedName>
    <definedName name="_102年5月" localSheetId="15">預告統計資料發布時間表!#REF!</definedName>
    <definedName name="_102年5月" localSheetId="22">#REF!</definedName>
    <definedName name="_102年5月" localSheetId="25">#REF!</definedName>
    <definedName name="_102年5月" localSheetId="24">#REF!</definedName>
    <definedName name="_102年5月" localSheetId="4">預告統計資料發布時間表!#REF!</definedName>
    <definedName name="_102年5月" localSheetId="6">預告統計資料發布時間表!#REF!</definedName>
    <definedName name="_102年5月" localSheetId="8">預告統計資料發布時間表!#REF!</definedName>
    <definedName name="_102年5月" localSheetId="5">預告統計資料發布時間表!#REF!</definedName>
    <definedName name="_102年5月" localSheetId="7">預告統計資料發布時間表!#REF!</definedName>
    <definedName name="_102年5月" localSheetId="9">預告統計資料發布時間表!#REF!</definedName>
    <definedName name="_102年5月" localSheetId="33">預告統計資料發布時間表!#REF!</definedName>
    <definedName name="_102年5月" localSheetId="32">預告統計資料發布時間表!#REF!</definedName>
    <definedName name="_102年5月" localSheetId="20">#REF!</definedName>
    <definedName name="_102年5月" localSheetId="11">預告統計資料發布時間表!#REF!</definedName>
    <definedName name="_102年5月" localSheetId="19">#REF!</definedName>
    <definedName name="_102年5月" localSheetId="17">預告統計資料發布時間表!#REF!</definedName>
    <definedName name="_102年5月" localSheetId="16">預告統計資料發布時間表!#REF!</definedName>
    <definedName name="_102年5月">預告統計資料發布時間表!#REF!</definedName>
    <definedName name="_11">#REF!</definedName>
    <definedName name="_PRN1">#REF!</definedName>
    <definedName name="_PRN2">#REF!</definedName>
    <definedName name="A">#REF!</definedName>
    <definedName name="L">#REF!</definedName>
    <definedName name="LL">#REF!</definedName>
    <definedName name="M">#REF!</definedName>
    <definedName name="OLE_LINK1" localSheetId="26">公墓設施使用概況!$A$28</definedName>
    <definedName name="pp" localSheetId="47">'婦幼-114-4'!$A$3:$D$16</definedName>
    <definedName name="pp" localSheetId="81">'婦幼-115-1'!$A$3:$D$16</definedName>
    <definedName name="pp" localSheetId="100">'婦幼-115-2'!$A$3:$D$16</definedName>
    <definedName name="pp" localSheetId="41">'路外-114-4'!$A$3:$D$16</definedName>
    <definedName name="pp" localSheetId="75">'路外-115-1'!$A$3:$D$16</definedName>
    <definedName name="pp" localSheetId="94">'路外-115-2'!$A$3:$D$16</definedName>
    <definedName name="pp" localSheetId="43">'路外-身障-114-4'!$A$3:$D$14</definedName>
    <definedName name="pp" localSheetId="77">'路外-身障-115-1'!$A$3:$D$14</definedName>
    <definedName name="pp" localSheetId="96">'路外-身障-115-2'!$A$3:$D$14</definedName>
    <definedName name="pp" localSheetId="45">'路外-電車-114-4'!$A$3:$D$16</definedName>
    <definedName name="pp" localSheetId="79">'路外-電車-115-1'!$A$3:$D$16</definedName>
    <definedName name="pp" localSheetId="98">'路外-電車-115-2'!$A$3:$D$16</definedName>
    <definedName name="pp" localSheetId="42">'路邊-114-4'!$A$3:$D$14</definedName>
    <definedName name="pp" localSheetId="76">'路邊-115-1'!$A$3:$D$14</definedName>
    <definedName name="pp" localSheetId="95">'路邊-115-2'!$A$3:$D$14</definedName>
    <definedName name="pp" localSheetId="44">'路邊-身障-114-4'!$A$3:$D$13</definedName>
    <definedName name="pp" localSheetId="78">'路邊-身障-115-1'!$A$3:$D$13</definedName>
    <definedName name="pp" localSheetId="97">'路邊-身障-115-2'!$A$3:$D$13</definedName>
    <definedName name="pp" localSheetId="46">'路邊-電車-114-4'!$A$3:$D$14</definedName>
    <definedName name="pp" localSheetId="80">'路邊-電車-115-1'!$A$3:$D$14</definedName>
    <definedName name="pp" localSheetId="99">'路邊-電車-115-2'!$A$3:$D$14</definedName>
    <definedName name="pp">#REF!</definedName>
    <definedName name="_xlnm.Print_Area" localSheetId="50">'114調解委員會組織概況'!$A$1:$Y$28</definedName>
    <definedName name="_xlnm.Print_Area" localSheetId="49">'114調解業務概況'!$A$1:$AL$29</definedName>
    <definedName name="_xlnm.Print_Area" localSheetId="51">'114辦理調解方式概況'!$A$1:$Q$43</definedName>
    <definedName name="_xlnm.Print_Area" localSheetId="89">'114環保決算'!$A$1:$K$26</definedName>
    <definedName name="_xlnm.Print_Area" localSheetId="69">公共造產!$A$1:$Q$28</definedName>
    <definedName name="_xlnm.Print_Area" localSheetId="35">'公庫-11412'!$A$1:$K$102</definedName>
    <definedName name="_xlnm.Print_Area" localSheetId="48">'公庫-11501'!$A$1:$K$102</definedName>
    <definedName name="_xlnm.Print_Area" localSheetId="59">'公庫-11502'!$A$1:$K$102</definedName>
    <definedName name="_xlnm.Print_Area" localSheetId="85">'公庫-11503'!$A$1:$K$102</definedName>
    <definedName name="_xlnm.Print_Area" localSheetId="86">'公庫-11504'!$A$1:$K$102</definedName>
    <definedName name="_xlnm.Print_Area" localSheetId="92">'公庫-11505(修正)'!$A$1:$K$102</definedName>
    <definedName name="_xlnm.Print_Area" localSheetId="93">'公庫-11506'!$A$1:$K$102</definedName>
    <definedName name="_xlnm.Print_Area" localSheetId="1">公庫收支!$A$1:$A$36</definedName>
    <definedName name="_xlnm.Print_Area" localSheetId="70">公墓設施!$A$1:$X$30</definedName>
    <definedName name="_xlnm.Print_Area" localSheetId="54">天然災害!$A$1:$J$32</definedName>
    <definedName name="_xlnm.Print_Area" localSheetId="74">火化場!$A$1:$K$25</definedName>
    <definedName name="_xlnm.Print_Area" localSheetId="66">寺廟登記!$A$1:$L$64</definedName>
    <definedName name="_xlnm.Print_Area" localSheetId="23">寺廟登記概況!$A$1:$A$39</definedName>
    <definedName name="_xlnm.Print_Area" localSheetId="37">'垃圾-11412'!$A$1:$G$33</definedName>
    <definedName name="_xlnm.Print_Area" localSheetId="52">'垃圾-11501'!$A$1:$G$33</definedName>
    <definedName name="_xlnm.Print_Area" localSheetId="61">'垃圾-11502'!$A$1:$G$33</definedName>
    <definedName name="_xlnm.Print_Area" localSheetId="83">'垃圾-11503'!$A$1:$G$33</definedName>
    <definedName name="_xlnm.Print_Area" localSheetId="87">'垃圾-11504'!$A$1:$G$33</definedName>
    <definedName name="_xlnm.Print_Area" localSheetId="90">'垃圾-11505'!$A$1:$G$33</definedName>
    <definedName name="_xlnm.Print_Area" localSheetId="102">'垃圾-11506'!$A$1:$G$33</definedName>
    <definedName name="_xlnm.Print_Area" localSheetId="39">'垃圾車-114下'!$A$1:$G$21</definedName>
    <definedName name="_xlnm.Print_Area" localSheetId="40">'垃圾場-114下'!$A$1:$G$18</definedName>
    <definedName name="_xlnm.Print_Area" localSheetId="65">宗教財團法人!$A$1:$Q$48</definedName>
    <definedName name="_xlnm.Print_Area" localSheetId="22">宗教財團法人概況!$A$1:$A$30</definedName>
    <definedName name="_xlnm.Print_Area" localSheetId="25">宗教團體興辦公益慈善及社會教化事業概況!$A$1:$A$37</definedName>
    <definedName name="_xlnm.Print_Area" localSheetId="56">治山防災!$A$1:$I$25</definedName>
    <definedName name="_xlnm.Print_Area" localSheetId="57">'治山防災-續'!$A$1:$K$30</definedName>
    <definedName name="_xlnm.Print_Area" localSheetId="58">社區發展工作!$A$1:$AQ$24</definedName>
    <definedName name="_xlnm.Print_Area" localSheetId="71">'骨灰(骸)存放'!$A$1:$T$25</definedName>
    <definedName name="_xlnm.Print_Area" localSheetId="47">'婦幼-114-4'!$A$1:$F$16</definedName>
    <definedName name="_xlnm.Print_Area" localSheetId="81">'婦幼-115-1'!$A$1:$F$16</definedName>
    <definedName name="_xlnm.Print_Area" localSheetId="100">'婦幼-115-2'!$A$1:$F$16</definedName>
    <definedName name="_xlnm.Print_Area" localSheetId="67">'教會（堂）'!$A$1:$AO$30</definedName>
    <definedName name="_xlnm.Print_Area" localSheetId="24">'教會（堂）概況'!$A$1:$A$30</definedName>
    <definedName name="_xlnm.Print_Area" localSheetId="36">'資收-11412'!$A$1:$J$40</definedName>
    <definedName name="_xlnm.Print_Area" localSheetId="53">'資收-11501'!$A$1:$J$40</definedName>
    <definedName name="_xlnm.Print_Area" localSheetId="60">'資收-11502'!$A$1:$J$40</definedName>
    <definedName name="_xlnm.Print_Area" localSheetId="84">'資收-11503'!$A$1:$J$40</definedName>
    <definedName name="_xlnm.Print_Area" localSheetId="88">'資收-11504'!$A$1:$J$40</definedName>
    <definedName name="_xlnm.Print_Area" localSheetId="91">'資收-11505'!$A$1:$J$40</definedName>
    <definedName name="_xlnm.Print_Area" localSheetId="101">'資收-11506'!$A$1:$J$40</definedName>
    <definedName name="_xlnm.Print_Area" localSheetId="41">'路外-114-4'!$A$1:$L$16</definedName>
    <definedName name="_xlnm.Print_Area" localSheetId="75">'路外-115-1'!$A$1:$L$16</definedName>
    <definedName name="_xlnm.Print_Area" localSheetId="94">'路外-115-2'!$A$1:$L$16</definedName>
    <definedName name="_xlnm.Print_Area" localSheetId="43">'路外-身障-114-4'!$A$3:$H$14</definedName>
    <definedName name="_xlnm.Print_Area" localSheetId="77">'路外-身障-115-1'!$A$3:$H$14</definedName>
    <definedName name="_xlnm.Print_Area" localSheetId="96">'路外-身障-115-2'!$A$3:$H$14</definedName>
    <definedName name="_xlnm.Print_Area" localSheetId="45">'路外-電車-114-4'!$A$3:$H$16</definedName>
    <definedName name="_xlnm.Print_Area" localSheetId="79">'路外-電車-115-1'!$A$3:$H$16</definedName>
    <definedName name="_xlnm.Print_Area" localSheetId="98">'路外-電車-115-2'!$A$3:$H$16</definedName>
    <definedName name="_xlnm.Print_Area" localSheetId="42">'路邊-114-4'!$A$3:$G$14</definedName>
    <definedName name="_xlnm.Print_Area" localSheetId="76">'路邊-115-1'!$A$3:$G$14</definedName>
    <definedName name="_xlnm.Print_Area" localSheetId="95">'路邊-115-2'!$A$3:$G$14</definedName>
    <definedName name="_xlnm.Print_Area" localSheetId="44">'路邊-身障-114-4'!$A$3:$G$13</definedName>
    <definedName name="_xlnm.Print_Area" localSheetId="78">'路邊-身障-115-1'!$A$3:$G$13</definedName>
    <definedName name="_xlnm.Print_Area" localSheetId="97">'路邊-身障-115-2'!$A$3:$G$13</definedName>
    <definedName name="_xlnm.Print_Area" localSheetId="46">'路邊-電車-114-4'!$A$3:$F$14</definedName>
    <definedName name="_xlnm.Print_Area" localSheetId="80">'路邊-電車-115-1'!$A$3:$F$14</definedName>
    <definedName name="_xlnm.Print_Area" localSheetId="99">'路邊-電車-115-2'!$A$3:$F$14</definedName>
    <definedName name="_xlnm.Print_Area" localSheetId="64">'農耕土地面積-114'!$A$1:$J$39</definedName>
    <definedName name="_xlnm.Print_Area" localSheetId="55">農路改善!$A$1:$H$37</definedName>
    <definedName name="_xlnm.Print_Area" localSheetId="20">調解委員會組織概況!$A$1:$A$31</definedName>
    <definedName name="_xlnm.Print_Area" localSheetId="62">'獨居老人-114-4'!$A$1:$AO$19</definedName>
    <definedName name="_xlnm.Print_Area" localSheetId="82">'獨居老人-115-1'!$A$1:$AO$19</definedName>
    <definedName name="_xlnm.Print_Area" localSheetId="68">興辦公益慈善及社會教化!$A$1:$U$86</definedName>
    <definedName name="_xlnm.Print_Area" localSheetId="19">辦理調解業務概況!$A$1:$A$34</definedName>
    <definedName name="_xlnm.Print_Area" localSheetId="38">'環保人員-114下'!$A$1:$J$36</definedName>
    <definedName name="_xlnm.Print_Area" localSheetId="103">'環保人員-115上'!$A$1:$J$36</definedName>
    <definedName name="_xlnm.Print_Area" localSheetId="63">環境保護預算!$A$1:$J$26</definedName>
    <definedName name="_xlnm.Print_Area" localSheetId="72">殯葬管理!$A$1:$V$29</definedName>
    <definedName name="_xlnm.Print_Area" localSheetId="73">殯儀館!$A$1:$I$25</definedName>
    <definedName name="_xlnm.Print_Titles" localSheetId="35">'公庫-11412'!$1:$4</definedName>
    <definedName name="_xlnm.Print_Titles" localSheetId="48">'公庫-11501'!$1:$4</definedName>
    <definedName name="_xlnm.Print_Titles" localSheetId="59">'公庫-11502'!$1:$4</definedName>
    <definedName name="_xlnm.Print_Titles" localSheetId="85">'公庫-11503'!$1:$4</definedName>
    <definedName name="_xlnm.Print_Titles" localSheetId="86">'公庫-11504'!$1:$4</definedName>
    <definedName name="_xlnm.Print_Titles" localSheetId="92">'公庫-11505(修正)'!$1:$4</definedName>
    <definedName name="_xlnm.Print_Titles" localSheetId="93">'公庫-11506'!$1:$4</definedName>
    <definedName name="PRNT">#REF!</definedName>
    <definedName name="ss" localSheetId="34">預告統計資料發布時間表!#REF!</definedName>
    <definedName name="ss" localSheetId="10">預告統計資料發布時間表!#REF!</definedName>
    <definedName name="ss" localSheetId="23">預告統計資料發布時間表!#REF!</definedName>
    <definedName name="ss" localSheetId="14">預告統計資料發布時間表!#REF!</definedName>
    <definedName name="ss" localSheetId="15">預告統計資料發布時間表!#REF!</definedName>
    <definedName name="ss" localSheetId="22">預告統計資料發布時間表!#REF!</definedName>
    <definedName name="ss" localSheetId="25">預告統計資料發布時間表!#REF!</definedName>
    <definedName name="ss" localSheetId="24">預告統計資料發布時間表!#REF!</definedName>
    <definedName name="ss" localSheetId="4">預告統計資料發布時間表!#REF!</definedName>
    <definedName name="ss" localSheetId="6">預告統計資料發布時間表!#REF!</definedName>
    <definedName name="ss" localSheetId="8">預告統計資料發布時間表!#REF!</definedName>
    <definedName name="ss" localSheetId="5">預告統計資料發布時間表!#REF!</definedName>
    <definedName name="ss" localSheetId="7">預告統計資料發布時間表!#REF!</definedName>
    <definedName name="ss" localSheetId="9">預告統計資料發布時間表!#REF!</definedName>
    <definedName name="ss" localSheetId="33">預告統計資料發布時間表!#REF!</definedName>
    <definedName name="ss" localSheetId="32">預告統計資料發布時間表!#REF!</definedName>
    <definedName name="ss" localSheetId="11">預告統計資料發布時間表!#REF!</definedName>
    <definedName name="ss" localSheetId="17">預告統計資料發布時間表!#REF!</definedName>
    <definedName name="ss">預告統計資料發布時間表!#REF!</definedName>
    <definedName name="TOT">#REF!</definedName>
    <definedName name="TOTMAN">#REF!</definedName>
    <definedName name="天然災害" localSheetId="54">天然災害!$A$1:$J$32</definedName>
    <definedName name="台" localSheetId="34">預告統計資料發布時間表!#REF!</definedName>
    <definedName name="台" localSheetId="10">預告統計資料發布時間表!#REF!</definedName>
    <definedName name="台" localSheetId="23">#REF!</definedName>
    <definedName name="台" localSheetId="14">預告統計資料發布時間表!#REF!</definedName>
    <definedName name="台" localSheetId="15">預告統計資料發布時間表!#REF!</definedName>
    <definedName name="台" localSheetId="22">#REF!</definedName>
    <definedName name="台" localSheetId="25">#REF!</definedName>
    <definedName name="台" localSheetId="24">#REF!</definedName>
    <definedName name="台" localSheetId="4">預告統計資料發布時間表!#REF!</definedName>
    <definedName name="台" localSheetId="6">預告統計資料發布時間表!#REF!</definedName>
    <definedName name="台" localSheetId="8">預告統計資料發布時間表!#REF!</definedName>
    <definedName name="台" localSheetId="5">預告統計資料發布時間表!#REF!</definedName>
    <definedName name="台" localSheetId="7">預告統計資料發布時間表!#REF!</definedName>
    <definedName name="台" localSheetId="9">預告統計資料發布時間表!#REF!</definedName>
    <definedName name="台" localSheetId="33">預告統計資料發布時間表!#REF!</definedName>
    <definedName name="台" localSheetId="32">預告統計資料發布時間表!#REF!</definedName>
    <definedName name="台" localSheetId="20">#REF!</definedName>
    <definedName name="台" localSheetId="11">預告統計資料發布時間表!#REF!</definedName>
    <definedName name="台" localSheetId="19">#REF!</definedName>
    <definedName name="台" localSheetId="17">預告統計資料發布時間表!#REF!</definedName>
    <definedName name="台" localSheetId="16">預告統計資料發布時間表!#REF!</definedName>
    <definedName name="台">預告統計資料發布時間表!#REF!</definedName>
    <definedName name="台東縣" localSheetId="34">公庫收支!#REF!</definedName>
    <definedName name="台東縣" localSheetId="10">公庫收支!#REF!</definedName>
    <definedName name="台東縣" localSheetId="23">寺廟登記概況!#REF!</definedName>
    <definedName name="台東縣" localSheetId="14">公庫收支!#REF!</definedName>
    <definedName name="台東縣" localSheetId="15">公庫收支!#REF!</definedName>
    <definedName name="台東縣" localSheetId="22">宗教財團法人概況!#REF!</definedName>
    <definedName name="台東縣" localSheetId="25">宗教團體興辦公益慈善及社會教化事業概況!#REF!</definedName>
    <definedName name="台東縣" localSheetId="24">'教會（堂）概況'!#REF!</definedName>
    <definedName name="台東縣" localSheetId="4">公庫收支!#REF!</definedName>
    <definedName name="台東縣" localSheetId="6">公庫收支!#REF!</definedName>
    <definedName name="台東縣" localSheetId="8">公庫收支!#REF!</definedName>
    <definedName name="台東縣" localSheetId="5">公庫收支!#REF!</definedName>
    <definedName name="台東縣" localSheetId="7">公庫收支!#REF!</definedName>
    <definedName name="台東縣" localSheetId="9">公庫收支!#REF!</definedName>
    <definedName name="台東縣" localSheetId="33">公庫收支!#REF!</definedName>
    <definedName name="台東縣" localSheetId="32">公庫收支!#REF!</definedName>
    <definedName name="台東縣" localSheetId="20">調解委員會組織概況!#REF!</definedName>
    <definedName name="台東縣" localSheetId="11">公庫收支!#REF!</definedName>
    <definedName name="台東縣" localSheetId="19">辦理調解業務概況!#REF!</definedName>
    <definedName name="台東縣" localSheetId="17">公庫收支!#REF!</definedName>
    <definedName name="台東縣" localSheetId="16">公庫收支!#REF!</definedName>
    <definedName name="台東縣">公庫收支!#REF!</definedName>
    <definedName name="垃圾處理場" localSheetId="10">預告統計資料發布時間表!#REF!</definedName>
    <definedName name="垃圾處理場" localSheetId="15">預告統計資料發布時間表!#REF!</definedName>
    <definedName name="垃圾處理場" localSheetId="11">預告統計資料發布時間表!#REF!</definedName>
    <definedName name="垃圾處理場">預告統計資料發布時間表!#REF!</definedName>
    <definedName name="鄉鎮資料" localSheetId="34">公庫收支!#REF!</definedName>
    <definedName name="鄉鎮資料" localSheetId="10">公庫收支!#REF!</definedName>
    <definedName name="鄉鎮資料" localSheetId="23">寺廟登記概況!#REF!</definedName>
    <definedName name="鄉鎮資料" localSheetId="14">公庫收支!#REF!</definedName>
    <definedName name="鄉鎮資料" localSheetId="15">公庫收支!#REF!</definedName>
    <definedName name="鄉鎮資料" localSheetId="22">宗教財團法人概況!#REF!</definedName>
    <definedName name="鄉鎮資料" localSheetId="25">宗教團體興辦公益慈善及社會教化事業概況!#REF!</definedName>
    <definedName name="鄉鎮資料" localSheetId="24">'教會（堂）概況'!#REF!</definedName>
    <definedName name="鄉鎮資料" localSheetId="4">公庫收支!#REF!</definedName>
    <definedName name="鄉鎮資料" localSheetId="6">公庫收支!#REF!</definedName>
    <definedName name="鄉鎮資料" localSheetId="8">公庫收支!#REF!</definedName>
    <definedName name="鄉鎮資料" localSheetId="5">公庫收支!#REF!</definedName>
    <definedName name="鄉鎮資料" localSheetId="7">公庫收支!#REF!</definedName>
    <definedName name="鄉鎮資料" localSheetId="9">公庫收支!#REF!</definedName>
    <definedName name="鄉鎮資料" localSheetId="33">公庫收支!#REF!</definedName>
    <definedName name="鄉鎮資料" localSheetId="32">公庫收支!#REF!</definedName>
    <definedName name="鄉鎮資料" localSheetId="20">調解委員會組織概況!#REF!</definedName>
    <definedName name="鄉鎮資料" localSheetId="11">公庫收支!#REF!</definedName>
    <definedName name="鄉鎮資料" localSheetId="19">辦理調解業務概況!#REF!</definedName>
    <definedName name="鄉鎮資料" localSheetId="17">公庫收支!#REF!</definedName>
    <definedName name="鄉鎮資料" localSheetId="16">公庫收支!#REF!</definedName>
    <definedName name="鄉鎮資料">公庫收支!#REF!</definedName>
    <definedName name="臺東縣各鄉鎮市公庫收支月報" localSheetId="34">公庫收支!#REF!</definedName>
    <definedName name="臺東縣各鄉鎮市公庫收支月報" localSheetId="10">公庫收支!#REF!</definedName>
    <definedName name="臺東縣各鄉鎮市公庫收支月報" localSheetId="23">寺廟登記概況!#REF!</definedName>
    <definedName name="臺東縣各鄉鎮市公庫收支月報" localSheetId="14">公庫收支!#REF!</definedName>
    <definedName name="臺東縣各鄉鎮市公庫收支月報" localSheetId="15">公庫收支!#REF!</definedName>
    <definedName name="臺東縣各鄉鎮市公庫收支月報" localSheetId="22">宗教財團法人概況!#REF!</definedName>
    <definedName name="臺東縣各鄉鎮市公庫收支月報" localSheetId="25">宗教團體興辦公益慈善及社會教化事業概況!#REF!</definedName>
    <definedName name="臺東縣各鄉鎮市公庫收支月報" localSheetId="24">'教會（堂）概況'!#REF!</definedName>
    <definedName name="臺東縣各鄉鎮市公庫收支月報" localSheetId="4">公庫收支!#REF!</definedName>
    <definedName name="臺東縣各鄉鎮市公庫收支月報" localSheetId="6">公庫收支!#REF!</definedName>
    <definedName name="臺東縣各鄉鎮市公庫收支月報" localSheetId="8">公庫收支!#REF!</definedName>
    <definedName name="臺東縣各鄉鎮市公庫收支月報" localSheetId="5">公庫收支!#REF!</definedName>
    <definedName name="臺東縣各鄉鎮市公庫收支月報" localSheetId="7">公庫收支!#REF!</definedName>
    <definedName name="臺東縣各鄉鎮市公庫收支月報" localSheetId="9">公庫收支!#REF!</definedName>
    <definedName name="臺東縣各鄉鎮市公庫收支月報" localSheetId="33">公庫收支!#REF!</definedName>
    <definedName name="臺東縣各鄉鎮市公庫收支月報" localSheetId="32">公庫收支!#REF!</definedName>
    <definedName name="臺東縣各鄉鎮市公庫收支月報" localSheetId="20">調解委員會組織概況!#REF!</definedName>
    <definedName name="臺東縣各鄉鎮市公庫收支月報" localSheetId="11">公庫收支!#REF!</definedName>
    <definedName name="臺東縣各鄉鎮市公庫收支月報" localSheetId="19">辦理調解業務概況!#REF!</definedName>
    <definedName name="臺東縣各鄉鎮市公庫收支月報" localSheetId="17">公庫收支!#REF!</definedName>
    <definedName name="臺東縣各鄉鎮市公庫收支月報" localSheetId="16">公庫收支!#REF!</definedName>
    <definedName name="臺東縣各鄉鎮市公庫收支月報">公庫收支!#REF!</definedName>
    <definedName name="臺東縣卑南鄉公庫收支月報" localSheetId="23">#REF!</definedName>
    <definedName name="臺東縣卑南鄉公庫收支月報" localSheetId="22">#REF!</definedName>
    <definedName name="臺東縣卑南鄉公庫收支月報" localSheetId="25">#REF!</definedName>
    <definedName name="臺東縣卑南鄉公庫收支月報" localSheetId="24">#REF!</definedName>
    <definedName name="臺東縣卑南鄉公庫收支月報" localSheetId="20">#REF!</definedName>
    <definedName name="臺東縣卑南鄉公庫收支月報" localSheetId="19">#REF!</definedName>
    <definedName name="臺東縣卑南鄉公庫收支月報">預告統計資料發布時間表!$B$11</definedName>
    <definedName name="調解委員會組織概況" localSheetId="34">#REF!</definedName>
    <definedName name="調解委員會組織概況" localSheetId="10">#REF!</definedName>
    <definedName name="調解委員會組織概況" localSheetId="23">#REF!</definedName>
    <definedName name="調解委員會組織概況" localSheetId="14">#REF!</definedName>
    <definedName name="調解委員會組織概況" localSheetId="15">#REF!</definedName>
    <definedName name="調解委員會組織概況" localSheetId="22">#REF!</definedName>
    <definedName name="調解委員會組織概況" localSheetId="25">#REF!</definedName>
    <definedName name="調解委員會組織概況" localSheetId="24">#REF!</definedName>
    <definedName name="調解委員會組織概況" localSheetId="4">#REF!</definedName>
    <definedName name="調解委員會組織概況" localSheetId="6">#REF!</definedName>
    <definedName name="調解委員會組織概況" localSheetId="8">#REF!</definedName>
    <definedName name="調解委員會組織概況" localSheetId="5">#REF!</definedName>
    <definedName name="調解委員會組織概況" localSheetId="7">#REF!</definedName>
    <definedName name="調解委員會組織概況" localSheetId="9">#REF!</definedName>
    <definedName name="調解委員會組織概況" localSheetId="33">#REF!</definedName>
    <definedName name="調解委員會組織概況" localSheetId="32">#REF!</definedName>
    <definedName name="調解委員會組織概況" localSheetId="11">#REF!</definedName>
    <definedName name="調解委員會組織概況" localSheetId="17">#REF!</definedName>
    <definedName name="調解委員會組織概況" localSheetId="16">#REF!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329" l="1"/>
  <c r="R26" i="329"/>
  <c r="O26" i="329"/>
  <c r="L26" i="329"/>
  <c r="R25" i="329"/>
  <c r="O25" i="329"/>
  <c r="L25" i="329"/>
  <c r="R24" i="329"/>
  <c r="O24" i="329"/>
  <c r="L24" i="329"/>
  <c r="R23" i="329"/>
  <c r="O23" i="329"/>
  <c r="L23" i="329"/>
  <c r="R22" i="329"/>
  <c r="O22" i="329"/>
  <c r="L22" i="329"/>
  <c r="R21" i="329"/>
  <c r="O21" i="329"/>
  <c r="L21" i="329"/>
  <c r="R20" i="329"/>
  <c r="O20" i="329"/>
  <c r="L20" i="329"/>
  <c r="R19" i="329"/>
  <c r="O19" i="329"/>
  <c r="L19" i="329"/>
  <c r="R18" i="329"/>
  <c r="O18" i="329"/>
  <c r="L18" i="329"/>
  <c r="R17" i="329"/>
  <c r="O17" i="329"/>
  <c r="L17" i="329"/>
  <c r="R16" i="329"/>
  <c r="O16" i="329"/>
  <c r="L16" i="329"/>
  <c r="R15" i="329"/>
  <c r="O15" i="329"/>
  <c r="L15" i="329"/>
  <c r="D15" i="329"/>
  <c r="R14" i="329"/>
  <c r="O14" i="329"/>
  <c r="L14" i="329"/>
  <c r="R13" i="329"/>
  <c r="O13" i="329"/>
  <c r="L13" i="329"/>
  <c r="D13" i="329"/>
  <c r="R12" i="329"/>
  <c r="O12" i="329"/>
  <c r="L12" i="329"/>
  <c r="D12" i="329"/>
  <c r="R11" i="329"/>
  <c r="O11" i="329"/>
  <c r="L11" i="329"/>
  <c r="R10" i="329"/>
  <c r="O10" i="329"/>
  <c r="L10" i="329"/>
  <c r="R9" i="329"/>
  <c r="R27" i="329" s="1"/>
  <c r="O9" i="329"/>
  <c r="L9" i="329"/>
  <c r="R8" i="329"/>
  <c r="O8" i="329"/>
  <c r="O27" i="329" s="1"/>
  <c r="L8" i="329"/>
  <c r="L27" i="329" s="1"/>
  <c r="D8" i="329"/>
  <c r="C34" i="328"/>
  <c r="C33" i="328"/>
  <c r="C32" i="328"/>
  <c r="C31" i="328"/>
  <c r="C30" i="328"/>
  <c r="C29" i="328"/>
  <c r="C28" i="328"/>
  <c r="C27" i="328"/>
  <c r="C26" i="328"/>
  <c r="C25" i="328"/>
  <c r="C24" i="328"/>
  <c r="C23" i="328"/>
  <c r="G22" i="328"/>
  <c r="C22" i="328"/>
  <c r="C21" i="328"/>
  <c r="G20" i="328"/>
  <c r="C20" i="328"/>
  <c r="C19" i="328"/>
  <c r="G18" i="328"/>
  <c r="C18" i="328"/>
  <c r="C11" i="328" s="1"/>
  <c r="C17" i="328"/>
  <c r="G16" i="328"/>
  <c r="C16" i="328"/>
  <c r="G15" i="328"/>
  <c r="C15" i="328"/>
  <c r="C14" i="328"/>
  <c r="G13" i="328"/>
  <c r="C13" i="328"/>
  <c r="C12" i="328"/>
  <c r="F97" i="320"/>
  <c r="K90" i="320"/>
  <c r="J90" i="320"/>
  <c r="I90" i="320"/>
  <c r="H90" i="320"/>
  <c r="G90" i="320"/>
  <c r="F90" i="320"/>
  <c r="K87" i="320"/>
  <c r="J87" i="320"/>
  <c r="I87" i="320"/>
  <c r="H87" i="320"/>
  <c r="G87" i="320"/>
  <c r="F87" i="320"/>
  <c r="K84" i="320"/>
  <c r="J84" i="320"/>
  <c r="I84" i="320"/>
  <c r="H84" i="320"/>
  <c r="G84" i="320"/>
  <c r="F84" i="320"/>
  <c r="K82" i="320"/>
  <c r="J82" i="320"/>
  <c r="I82" i="320"/>
  <c r="H82" i="320"/>
  <c r="G82" i="320"/>
  <c r="F82" i="320"/>
  <c r="K77" i="320"/>
  <c r="J77" i="320"/>
  <c r="I77" i="320"/>
  <c r="H77" i="320"/>
  <c r="G77" i="320"/>
  <c r="F77" i="320"/>
  <c r="K74" i="320"/>
  <c r="J74" i="320"/>
  <c r="I74" i="320"/>
  <c r="H74" i="320"/>
  <c r="G74" i="320"/>
  <c r="G69" i="320" s="1"/>
  <c r="F74" i="320"/>
  <c r="F69" i="320" s="1"/>
  <c r="K70" i="320"/>
  <c r="K69" i="320" s="1"/>
  <c r="J70" i="320"/>
  <c r="J69" i="320" s="1"/>
  <c r="I70" i="320"/>
  <c r="I69" i="320" s="1"/>
  <c r="H70" i="320"/>
  <c r="H69" i="320" s="1"/>
  <c r="G70" i="320"/>
  <c r="F70" i="320"/>
  <c r="K66" i="320"/>
  <c r="J66" i="320"/>
  <c r="I66" i="320"/>
  <c r="H66" i="320"/>
  <c r="G66" i="320"/>
  <c r="F66" i="320"/>
  <c r="K64" i="320"/>
  <c r="J64" i="320"/>
  <c r="I64" i="320"/>
  <c r="H64" i="320"/>
  <c r="G64" i="320"/>
  <c r="F64" i="320"/>
  <c r="K59" i="320"/>
  <c r="J59" i="320"/>
  <c r="I59" i="320"/>
  <c r="H59" i="320"/>
  <c r="G59" i="320"/>
  <c r="F59" i="320"/>
  <c r="K55" i="320"/>
  <c r="J55" i="320"/>
  <c r="I55" i="320"/>
  <c r="H55" i="320"/>
  <c r="G55" i="320"/>
  <c r="F55" i="320"/>
  <c r="K52" i="320"/>
  <c r="J52" i="320"/>
  <c r="I52" i="320"/>
  <c r="I43" i="320" s="1"/>
  <c r="H52" i="320"/>
  <c r="H43" i="320" s="1"/>
  <c r="G52" i="320"/>
  <c r="G43" i="320" s="1"/>
  <c r="F52" i="320"/>
  <c r="F43" i="320" s="1"/>
  <c r="K49" i="320"/>
  <c r="K43" i="320" s="1"/>
  <c r="J49" i="320"/>
  <c r="J43" i="320" s="1"/>
  <c r="I49" i="320"/>
  <c r="H49" i="320"/>
  <c r="G49" i="320"/>
  <c r="F49" i="320"/>
  <c r="K44" i="320"/>
  <c r="J44" i="320"/>
  <c r="I44" i="320"/>
  <c r="H44" i="320"/>
  <c r="G44" i="320"/>
  <c r="F44" i="320"/>
  <c r="K30" i="320"/>
  <c r="J30" i="320"/>
  <c r="I30" i="320"/>
  <c r="H30" i="320"/>
  <c r="G30" i="320"/>
  <c r="F30" i="320"/>
  <c r="K29" i="320"/>
  <c r="J29" i="320"/>
  <c r="I29" i="320"/>
  <c r="H29" i="320"/>
  <c r="G29" i="320"/>
  <c r="F29" i="320"/>
  <c r="K20" i="320"/>
  <c r="J20" i="320"/>
  <c r="I20" i="320"/>
  <c r="H20" i="320"/>
  <c r="G20" i="320"/>
  <c r="F20" i="320"/>
  <c r="K15" i="320"/>
  <c r="J15" i="320"/>
  <c r="I15" i="320"/>
  <c r="H15" i="320"/>
  <c r="G15" i="320"/>
  <c r="F15" i="320"/>
  <c r="K9" i="320"/>
  <c r="J9" i="320"/>
  <c r="I9" i="320"/>
  <c r="H9" i="320"/>
  <c r="G9" i="320"/>
  <c r="F9" i="320"/>
  <c r="K8" i="320"/>
  <c r="K7" i="320" s="1"/>
  <c r="K35" i="320" s="1"/>
  <c r="J8" i="320"/>
  <c r="J7" i="320" s="1"/>
  <c r="J35" i="320" s="1"/>
  <c r="I8" i="320"/>
  <c r="I7" i="320" s="1"/>
  <c r="I35" i="320" s="1"/>
  <c r="H8" i="320"/>
  <c r="H7" i="320" s="1"/>
  <c r="H35" i="320" s="1"/>
  <c r="G8" i="320"/>
  <c r="G7" i="320" s="1"/>
  <c r="G35" i="320" s="1"/>
  <c r="F8" i="320"/>
  <c r="F7" i="320" s="1"/>
  <c r="F35" i="320" s="1"/>
  <c r="F38" i="320" s="1"/>
  <c r="F40" i="320" s="1"/>
  <c r="F97" i="319"/>
  <c r="K90" i="319"/>
  <c r="J90" i="319"/>
  <c r="I90" i="319"/>
  <c r="H90" i="319"/>
  <c r="G90" i="319"/>
  <c r="F90" i="319"/>
  <c r="K87" i="319"/>
  <c r="J87" i="319"/>
  <c r="I87" i="319"/>
  <c r="H87" i="319"/>
  <c r="G87" i="319"/>
  <c r="F87" i="319"/>
  <c r="K84" i="319"/>
  <c r="J84" i="319"/>
  <c r="I84" i="319"/>
  <c r="H84" i="319"/>
  <c r="G84" i="319"/>
  <c r="F84" i="319"/>
  <c r="K82" i="319"/>
  <c r="J82" i="319"/>
  <c r="I82" i="319"/>
  <c r="H82" i="319"/>
  <c r="G82" i="319"/>
  <c r="F82" i="319"/>
  <c r="K77" i="319"/>
  <c r="K69" i="319" s="1"/>
  <c r="J77" i="319"/>
  <c r="J69" i="319" s="1"/>
  <c r="I77" i="319"/>
  <c r="H77" i="319"/>
  <c r="G77" i="319"/>
  <c r="F77" i="319"/>
  <c r="K74" i="319"/>
  <c r="J74" i="319"/>
  <c r="I74" i="319"/>
  <c r="H74" i="319"/>
  <c r="G74" i="319"/>
  <c r="F74" i="319"/>
  <c r="K70" i="319"/>
  <c r="J70" i="319"/>
  <c r="I70" i="319"/>
  <c r="H70" i="319"/>
  <c r="G70" i="319"/>
  <c r="G69" i="319" s="1"/>
  <c r="F70" i="319"/>
  <c r="F69" i="319" s="1"/>
  <c r="I69" i="319"/>
  <c r="H69" i="319"/>
  <c r="K66" i="319"/>
  <c r="J66" i="319"/>
  <c r="I66" i="319"/>
  <c r="H66" i="319"/>
  <c r="G66" i="319"/>
  <c r="F66" i="319"/>
  <c r="K64" i="319"/>
  <c r="J64" i="319"/>
  <c r="I64" i="319"/>
  <c r="H64" i="319"/>
  <c r="G64" i="319"/>
  <c r="F64" i="319"/>
  <c r="K59" i="319"/>
  <c r="J59" i="319"/>
  <c r="I59" i="319"/>
  <c r="H59" i="319"/>
  <c r="G59" i="319"/>
  <c r="F59" i="319"/>
  <c r="K55" i="319"/>
  <c r="J55" i="319"/>
  <c r="I55" i="319"/>
  <c r="H55" i="319"/>
  <c r="G55" i="319"/>
  <c r="F55" i="319"/>
  <c r="K52" i="319"/>
  <c r="J52" i="319"/>
  <c r="I52" i="319"/>
  <c r="H52" i="319"/>
  <c r="G52" i="319"/>
  <c r="F52" i="319"/>
  <c r="K49" i="319"/>
  <c r="J49" i="319"/>
  <c r="I49" i="319"/>
  <c r="H49" i="319"/>
  <c r="G49" i="319"/>
  <c r="F49" i="319"/>
  <c r="K44" i="319"/>
  <c r="K43" i="319" s="1"/>
  <c r="J44" i="319"/>
  <c r="J43" i="319" s="1"/>
  <c r="I44" i="319"/>
  <c r="I43" i="319" s="1"/>
  <c r="I89" i="319" s="1"/>
  <c r="H44" i="319"/>
  <c r="H43" i="319" s="1"/>
  <c r="H89" i="319" s="1"/>
  <c r="G44" i="319"/>
  <c r="G43" i="319" s="1"/>
  <c r="G89" i="319" s="1"/>
  <c r="F44" i="319"/>
  <c r="F43" i="319" s="1"/>
  <c r="F89" i="319" s="1"/>
  <c r="F93" i="319" s="1"/>
  <c r="F95" i="319" s="1"/>
  <c r="K30" i="319"/>
  <c r="K29" i="319" s="1"/>
  <c r="J30" i="319"/>
  <c r="J29" i="319" s="1"/>
  <c r="I30" i="319"/>
  <c r="I29" i="319" s="1"/>
  <c r="H30" i="319"/>
  <c r="H29" i="319" s="1"/>
  <c r="G30" i="319"/>
  <c r="F30" i="319"/>
  <c r="G29" i="319"/>
  <c r="F29" i="319"/>
  <c r="K20" i="319"/>
  <c r="J20" i="319"/>
  <c r="I20" i="319"/>
  <c r="H20" i="319"/>
  <c r="G20" i="319"/>
  <c r="G7" i="319" s="1"/>
  <c r="G35" i="319" s="1"/>
  <c r="F20" i="319"/>
  <c r="K15" i="319"/>
  <c r="J15" i="319"/>
  <c r="K9" i="319"/>
  <c r="K8" i="319" s="1"/>
  <c r="K7" i="319" s="1"/>
  <c r="J9" i="319"/>
  <c r="J8" i="319" s="1"/>
  <c r="J7" i="319" s="1"/>
  <c r="I9" i="319"/>
  <c r="I8" i="319" s="1"/>
  <c r="I7" i="319" s="1"/>
  <c r="H9" i="319"/>
  <c r="H8" i="319" s="1"/>
  <c r="H7" i="319" s="1"/>
  <c r="G9" i="319"/>
  <c r="F9" i="319"/>
  <c r="G8" i="319"/>
  <c r="F8" i="319"/>
  <c r="F7" i="319"/>
  <c r="F97" i="312"/>
  <c r="K90" i="312"/>
  <c r="J90" i="312"/>
  <c r="I90" i="312"/>
  <c r="H90" i="312"/>
  <c r="G90" i="312"/>
  <c r="F90" i="312"/>
  <c r="K87" i="312"/>
  <c r="J87" i="312"/>
  <c r="I87" i="312"/>
  <c r="H87" i="312"/>
  <c r="G87" i="312"/>
  <c r="F87" i="312"/>
  <c r="K84" i="312"/>
  <c r="J84" i="312"/>
  <c r="I84" i="312"/>
  <c r="H84" i="312"/>
  <c r="G84" i="312"/>
  <c r="F84" i="312"/>
  <c r="K82" i="312"/>
  <c r="J82" i="312"/>
  <c r="I82" i="312"/>
  <c r="H82" i="312"/>
  <c r="G82" i="312"/>
  <c r="F82" i="312"/>
  <c r="K77" i="312"/>
  <c r="J77" i="312"/>
  <c r="J69" i="312" s="1"/>
  <c r="I77" i="312"/>
  <c r="I69" i="312" s="1"/>
  <c r="H77" i="312"/>
  <c r="H69" i="312" s="1"/>
  <c r="G77" i="312"/>
  <c r="G69" i="312" s="1"/>
  <c r="F77" i="312"/>
  <c r="F69" i="312" s="1"/>
  <c r="K74" i="312"/>
  <c r="K69" i="312" s="1"/>
  <c r="J74" i="312"/>
  <c r="I74" i="312"/>
  <c r="H74" i="312"/>
  <c r="G74" i="312"/>
  <c r="F74" i="312"/>
  <c r="K70" i="312"/>
  <c r="J70" i="312"/>
  <c r="I70" i="312"/>
  <c r="H70" i="312"/>
  <c r="G70" i="312"/>
  <c r="F70" i="312"/>
  <c r="K66" i="312"/>
  <c r="J66" i="312"/>
  <c r="I66" i="312"/>
  <c r="H66" i="312"/>
  <c r="G66" i="312"/>
  <c r="F66" i="312"/>
  <c r="K64" i="312"/>
  <c r="J64" i="312"/>
  <c r="I64" i="312"/>
  <c r="H64" i="312"/>
  <c r="G64" i="312"/>
  <c r="F64" i="312"/>
  <c r="K59" i="312"/>
  <c r="J59" i="312"/>
  <c r="I59" i="312"/>
  <c r="H59" i="312"/>
  <c r="G59" i="312"/>
  <c r="F59" i="312"/>
  <c r="K55" i="312"/>
  <c r="J55" i="312"/>
  <c r="I55" i="312"/>
  <c r="H55" i="312"/>
  <c r="G55" i="312"/>
  <c r="F55" i="312"/>
  <c r="K52" i="312"/>
  <c r="J52" i="312"/>
  <c r="I52" i="312"/>
  <c r="H52" i="312"/>
  <c r="G52" i="312"/>
  <c r="F52" i="312"/>
  <c r="K49" i="312"/>
  <c r="J49" i="312"/>
  <c r="I49" i="312"/>
  <c r="H49" i="312"/>
  <c r="G49" i="312"/>
  <c r="F49" i="312"/>
  <c r="K44" i="312"/>
  <c r="J44" i="312"/>
  <c r="J43" i="312" s="1"/>
  <c r="I44" i="312"/>
  <c r="I43" i="312" s="1"/>
  <c r="H44" i="312"/>
  <c r="H43" i="312" s="1"/>
  <c r="G44" i="312"/>
  <c r="G43" i="312" s="1"/>
  <c r="F44" i="312"/>
  <c r="F43" i="312" s="1"/>
  <c r="K43" i="312"/>
  <c r="K30" i="312"/>
  <c r="J30" i="312"/>
  <c r="J29" i="312" s="1"/>
  <c r="I30" i="312"/>
  <c r="I29" i="312" s="1"/>
  <c r="H30" i="312"/>
  <c r="H29" i="312" s="1"/>
  <c r="G30" i="312"/>
  <c r="G29" i="312" s="1"/>
  <c r="F30" i="312"/>
  <c r="F29" i="312" s="1"/>
  <c r="K29" i="312"/>
  <c r="K20" i="312"/>
  <c r="J20" i="312"/>
  <c r="I20" i="312"/>
  <c r="H20" i="312"/>
  <c r="G20" i="312"/>
  <c r="F20" i="312"/>
  <c r="K15" i="312"/>
  <c r="J15" i="312"/>
  <c r="I15" i="312"/>
  <c r="H15" i="312"/>
  <c r="H8" i="312" s="1"/>
  <c r="H7" i="312" s="1"/>
  <c r="G15" i="312"/>
  <c r="G8" i="312" s="1"/>
  <c r="G7" i="312" s="1"/>
  <c r="F15" i="312"/>
  <c r="F8" i="312" s="1"/>
  <c r="F7" i="312" s="1"/>
  <c r="K9" i="312"/>
  <c r="K8" i="312" s="1"/>
  <c r="K7" i="312" s="1"/>
  <c r="K35" i="312" s="1"/>
  <c r="J9" i="312"/>
  <c r="J8" i="312" s="1"/>
  <c r="J7" i="312" s="1"/>
  <c r="I9" i="312"/>
  <c r="I8" i="312" s="1"/>
  <c r="I7" i="312" s="1"/>
  <c r="H9" i="312"/>
  <c r="G9" i="312"/>
  <c r="F9" i="312"/>
  <c r="F97" i="311"/>
  <c r="K90" i="311"/>
  <c r="J90" i="311"/>
  <c r="I90" i="311"/>
  <c r="H90" i="311"/>
  <c r="G90" i="311"/>
  <c r="F90" i="311"/>
  <c r="K87" i="311"/>
  <c r="J87" i="311"/>
  <c r="I87" i="311"/>
  <c r="H87" i="311"/>
  <c r="G87" i="311"/>
  <c r="F87" i="311"/>
  <c r="K84" i="311"/>
  <c r="K69" i="311" s="1"/>
  <c r="J84" i="311"/>
  <c r="I84" i="311"/>
  <c r="H84" i="311"/>
  <c r="G84" i="311"/>
  <c r="F84" i="311"/>
  <c r="K82" i="311"/>
  <c r="J82" i="311"/>
  <c r="I82" i="311"/>
  <c r="H82" i="311"/>
  <c r="G82" i="311"/>
  <c r="F82" i="311"/>
  <c r="K77" i="311"/>
  <c r="J77" i="311"/>
  <c r="J69" i="311" s="1"/>
  <c r="I77" i="311"/>
  <c r="H77" i="311"/>
  <c r="G77" i="311"/>
  <c r="F77" i="311"/>
  <c r="K74" i="311"/>
  <c r="J74" i="311"/>
  <c r="I74" i="311"/>
  <c r="H74" i="311"/>
  <c r="G74" i="311"/>
  <c r="F74" i="311"/>
  <c r="K70" i="311"/>
  <c r="J70" i="311"/>
  <c r="I70" i="311"/>
  <c r="I69" i="311" s="1"/>
  <c r="H70" i="311"/>
  <c r="H69" i="311" s="1"/>
  <c r="G70" i="311"/>
  <c r="G69" i="311" s="1"/>
  <c r="F70" i="311"/>
  <c r="F69" i="311" s="1"/>
  <c r="K66" i="311"/>
  <c r="J66" i="311"/>
  <c r="I66" i="311"/>
  <c r="H66" i="311"/>
  <c r="G66" i="311"/>
  <c r="F66" i="311"/>
  <c r="K64" i="311"/>
  <c r="J64" i="311"/>
  <c r="I64" i="311"/>
  <c r="H64" i="311"/>
  <c r="G64" i="311"/>
  <c r="F64" i="311"/>
  <c r="K59" i="311"/>
  <c r="J59" i="311"/>
  <c r="I59" i="311"/>
  <c r="I43" i="311" s="1"/>
  <c r="H59" i="311"/>
  <c r="H43" i="311" s="1"/>
  <c r="H89" i="311" s="1"/>
  <c r="G59" i="311"/>
  <c r="F59" i="311"/>
  <c r="K55" i="311"/>
  <c r="J55" i="311"/>
  <c r="I55" i="311"/>
  <c r="H55" i="311"/>
  <c r="G55" i="311"/>
  <c r="F55" i="311"/>
  <c r="K52" i="311"/>
  <c r="J52" i="311"/>
  <c r="J43" i="311" s="1"/>
  <c r="J89" i="311" s="1"/>
  <c r="I52" i="311"/>
  <c r="H52" i="311"/>
  <c r="G52" i="311"/>
  <c r="F52" i="311"/>
  <c r="K49" i="311"/>
  <c r="K43" i="311" s="1"/>
  <c r="J49" i="311"/>
  <c r="I49" i="311"/>
  <c r="H49" i="311"/>
  <c r="G49" i="311"/>
  <c r="G43" i="311" s="1"/>
  <c r="G89" i="311" s="1"/>
  <c r="F49" i="311"/>
  <c r="F43" i="311" s="1"/>
  <c r="F89" i="311" s="1"/>
  <c r="F93" i="311" s="1"/>
  <c r="F95" i="311" s="1"/>
  <c r="K44" i="311"/>
  <c r="J44" i="311"/>
  <c r="I44" i="311"/>
  <c r="H44" i="311"/>
  <c r="G44" i="311"/>
  <c r="F44" i="311"/>
  <c r="K30" i="311"/>
  <c r="J30" i="311"/>
  <c r="I30" i="311"/>
  <c r="H30" i="311"/>
  <c r="G30" i="311"/>
  <c r="F30" i="311"/>
  <c r="K29" i="311"/>
  <c r="J29" i="311"/>
  <c r="I29" i="311"/>
  <c r="H29" i="311"/>
  <c r="G29" i="311"/>
  <c r="F29" i="311"/>
  <c r="K20" i="311"/>
  <c r="J20" i="311"/>
  <c r="I20" i="311"/>
  <c r="H20" i="311"/>
  <c r="G20" i="311"/>
  <c r="F20" i="311"/>
  <c r="K9" i="311"/>
  <c r="K8" i="311" s="1"/>
  <c r="K7" i="311" s="1"/>
  <c r="K35" i="311" s="1"/>
  <c r="J9" i="311"/>
  <c r="J8" i="311" s="1"/>
  <c r="J7" i="311" s="1"/>
  <c r="J35" i="311" s="1"/>
  <c r="I9" i="311"/>
  <c r="H9" i="311"/>
  <c r="G9" i="311"/>
  <c r="F9" i="311"/>
  <c r="I8" i="311"/>
  <c r="I7" i="311" s="1"/>
  <c r="I35" i="311" s="1"/>
  <c r="H8" i="311"/>
  <c r="H7" i="311" s="1"/>
  <c r="H35" i="311" s="1"/>
  <c r="G8" i="311"/>
  <c r="G7" i="311" s="1"/>
  <c r="G35" i="311" s="1"/>
  <c r="F8" i="311"/>
  <c r="F7" i="311" s="1"/>
  <c r="F35" i="311" s="1"/>
  <c r="F38" i="311" s="1"/>
  <c r="F40" i="311" s="1"/>
  <c r="F97" i="284"/>
  <c r="K90" i="284"/>
  <c r="J90" i="284"/>
  <c r="I90" i="284"/>
  <c r="H90" i="284"/>
  <c r="G90" i="284"/>
  <c r="F90" i="284"/>
  <c r="K87" i="284"/>
  <c r="J87" i="284"/>
  <c r="I87" i="284"/>
  <c r="H87" i="284"/>
  <c r="G87" i="284"/>
  <c r="F87" i="284"/>
  <c r="K84" i="284"/>
  <c r="J84" i="284"/>
  <c r="I84" i="284"/>
  <c r="H84" i="284"/>
  <c r="G84" i="284"/>
  <c r="F84" i="284"/>
  <c r="K82" i="284"/>
  <c r="J82" i="284"/>
  <c r="I82" i="284"/>
  <c r="H82" i="284"/>
  <c r="G82" i="284"/>
  <c r="F82" i="284"/>
  <c r="K77" i="284"/>
  <c r="J77" i="284"/>
  <c r="J69" i="284" s="1"/>
  <c r="I77" i="284"/>
  <c r="H77" i="284"/>
  <c r="G77" i="284"/>
  <c r="F77" i="284"/>
  <c r="K74" i="284"/>
  <c r="J74" i="284"/>
  <c r="I74" i="284"/>
  <c r="I69" i="284" s="1"/>
  <c r="H74" i="284"/>
  <c r="G74" i="284"/>
  <c r="F74" i="284"/>
  <c r="K70" i="284"/>
  <c r="J70" i="284"/>
  <c r="I70" i="284"/>
  <c r="H70" i="284"/>
  <c r="G70" i="284"/>
  <c r="F70" i="284"/>
  <c r="K69" i="284"/>
  <c r="H69" i="284"/>
  <c r="G69" i="284"/>
  <c r="F69" i="284"/>
  <c r="K66" i="284"/>
  <c r="J66" i="284"/>
  <c r="I66" i="284"/>
  <c r="H66" i="284"/>
  <c r="G66" i="284"/>
  <c r="F66" i="284"/>
  <c r="K64" i="284"/>
  <c r="J64" i="284"/>
  <c r="I64" i="284"/>
  <c r="H64" i="284"/>
  <c r="G64" i="284"/>
  <c r="F64" i="284"/>
  <c r="K59" i="284"/>
  <c r="J59" i="284"/>
  <c r="I59" i="284"/>
  <c r="H59" i="284"/>
  <c r="G59" i="284"/>
  <c r="F59" i="284"/>
  <c r="K55" i="284"/>
  <c r="J55" i="284"/>
  <c r="I55" i="284"/>
  <c r="H55" i="284"/>
  <c r="G55" i="284"/>
  <c r="F55" i="284"/>
  <c r="K52" i="284"/>
  <c r="J52" i="284"/>
  <c r="I52" i="284"/>
  <c r="H52" i="284"/>
  <c r="G52" i="284"/>
  <c r="F52" i="284"/>
  <c r="K49" i="284"/>
  <c r="J49" i="284"/>
  <c r="I49" i="284"/>
  <c r="H49" i="284"/>
  <c r="G49" i="284"/>
  <c r="F49" i="284"/>
  <c r="F43" i="284" s="1"/>
  <c r="F89" i="284" s="1"/>
  <c r="F93" i="284" s="1"/>
  <c r="F95" i="284" s="1"/>
  <c r="K44" i="284"/>
  <c r="J44" i="284"/>
  <c r="I44" i="284"/>
  <c r="I43" i="284" s="1"/>
  <c r="H44" i="284"/>
  <c r="H43" i="284" s="1"/>
  <c r="H89" i="284" s="1"/>
  <c r="G44" i="284"/>
  <c r="F44" i="284"/>
  <c r="K43" i="284"/>
  <c r="K89" i="284" s="1"/>
  <c r="J43" i="284"/>
  <c r="J89" i="284" s="1"/>
  <c r="G43" i="284"/>
  <c r="G89" i="284" s="1"/>
  <c r="K30" i="284"/>
  <c r="J30" i="284"/>
  <c r="J29" i="284" s="1"/>
  <c r="I30" i="284"/>
  <c r="I29" i="284" s="1"/>
  <c r="H30" i="284"/>
  <c r="H29" i="284" s="1"/>
  <c r="G30" i="284"/>
  <c r="F30" i="284"/>
  <c r="K29" i="284"/>
  <c r="G29" i="284"/>
  <c r="F29" i="284"/>
  <c r="K20" i="284"/>
  <c r="J20" i="284"/>
  <c r="I20" i="284"/>
  <c r="I7" i="284" s="1"/>
  <c r="H20" i="284"/>
  <c r="G20" i="284"/>
  <c r="F20" i="284"/>
  <c r="K15" i="284"/>
  <c r="J15" i="284"/>
  <c r="J8" i="284" s="1"/>
  <c r="J7" i="284" s="1"/>
  <c r="I15" i="284"/>
  <c r="H15" i="284"/>
  <c r="G15" i="284"/>
  <c r="G8" i="284" s="1"/>
  <c r="G7" i="284" s="1"/>
  <c r="G35" i="284" s="1"/>
  <c r="F15" i="284"/>
  <c r="F8" i="284" s="1"/>
  <c r="F7" i="284" s="1"/>
  <c r="F35" i="284" s="1"/>
  <c r="F38" i="284" s="1"/>
  <c r="F40" i="284" s="1"/>
  <c r="K9" i="284"/>
  <c r="J9" i="284"/>
  <c r="I9" i="284"/>
  <c r="H9" i="284"/>
  <c r="G9" i="284"/>
  <c r="F9" i="284"/>
  <c r="K8" i="284"/>
  <c r="I8" i="284"/>
  <c r="H8" i="284"/>
  <c r="H7" i="284" s="1"/>
  <c r="K7" i="284"/>
  <c r="K35" i="284" s="1"/>
  <c r="AJ17" i="283"/>
  <c r="Q17" i="283"/>
  <c r="N17" i="283"/>
  <c r="G17" i="283"/>
  <c r="E17" i="283" s="1"/>
  <c r="F17" i="283"/>
  <c r="AJ16" i="283"/>
  <c r="Q16" i="283"/>
  <c r="N16" i="283"/>
  <c r="G16" i="283"/>
  <c r="E16" i="283" s="1"/>
  <c r="F16" i="283"/>
  <c r="U15" i="283"/>
  <c r="Q15" i="283"/>
  <c r="N15" i="283"/>
  <c r="K15" i="283"/>
  <c r="G15" i="283"/>
  <c r="F15" i="283"/>
  <c r="E15" i="283"/>
  <c r="U14" i="283"/>
  <c r="Q14" i="283"/>
  <c r="N14" i="283"/>
  <c r="K14" i="283"/>
  <c r="G14" i="283"/>
  <c r="G11" i="283" s="1"/>
  <c r="F14" i="283"/>
  <c r="E14" i="283"/>
  <c r="AJ13" i="283"/>
  <c r="U13" i="283"/>
  <c r="Q13" i="283"/>
  <c r="N13" i="283"/>
  <c r="K13" i="283"/>
  <c r="G13" i="283"/>
  <c r="E13" i="283" s="1"/>
  <c r="F13" i="283"/>
  <c r="AJ12" i="283"/>
  <c r="U12" i="283"/>
  <c r="G12" i="283"/>
  <c r="F12" i="283"/>
  <c r="E12" i="283"/>
  <c r="AQ11" i="283"/>
  <c r="AP11" i="283"/>
  <c r="AL11" i="283"/>
  <c r="AK11" i="283"/>
  <c r="AJ11" i="283"/>
  <c r="AG11" i="283"/>
  <c r="AE11" i="283"/>
  <c r="AD11" i="283"/>
  <c r="AC11" i="283"/>
  <c r="W11" i="283"/>
  <c r="V11" i="283"/>
  <c r="U11" i="283"/>
  <c r="T11" i="283"/>
  <c r="S11" i="283"/>
  <c r="R11" i="283"/>
  <c r="Q11" i="283"/>
  <c r="P11" i="283"/>
  <c r="O11" i="283"/>
  <c r="N11" i="283"/>
  <c r="M11" i="283"/>
  <c r="L11" i="283"/>
  <c r="K11" i="283"/>
  <c r="J11" i="283"/>
  <c r="I11" i="283"/>
  <c r="H11" i="283"/>
  <c r="F11" i="283"/>
  <c r="D11" i="283"/>
  <c r="C11" i="283"/>
  <c r="B11" i="283"/>
  <c r="T27" i="329" l="1"/>
  <c r="J89" i="320"/>
  <c r="K89" i="320"/>
  <c r="F89" i="320"/>
  <c r="F93" i="320" s="1"/>
  <c r="F95" i="320" s="1"/>
  <c r="G89" i="320"/>
  <c r="H89" i="320"/>
  <c r="I89" i="320"/>
  <c r="H35" i="319"/>
  <c r="I35" i="319"/>
  <c r="J35" i="319"/>
  <c r="K35" i="319"/>
  <c r="J89" i="319"/>
  <c r="K89" i="319"/>
  <c r="I35" i="312"/>
  <c r="F35" i="312"/>
  <c r="F38" i="312" s="1"/>
  <c r="F40" i="312" s="1"/>
  <c r="F89" i="312"/>
  <c r="F93" i="312" s="1"/>
  <c r="F95" i="312" s="1"/>
  <c r="H35" i="312"/>
  <c r="I89" i="312"/>
  <c r="J35" i="312"/>
  <c r="K89" i="312"/>
  <c r="G35" i="312"/>
  <c r="G89" i="312"/>
  <c r="H89" i="312"/>
  <c r="J89" i="312"/>
  <c r="I89" i="311"/>
  <c r="K89" i="311"/>
  <c r="J35" i="284"/>
  <c r="I89" i="284"/>
  <c r="I35" i="284"/>
  <c r="H35" i="284"/>
  <c r="E11" i="283"/>
  <c r="F35" i="319" l="1"/>
  <c r="F38" i="319" s="1"/>
  <c r="F40" i="319" s="1"/>
  <c r="C10" i="280"/>
  <c r="E13" i="279"/>
  <c r="E9" i="279" s="1"/>
  <c r="E12" i="279"/>
  <c r="E11" i="279"/>
  <c r="E10" i="279"/>
  <c r="C10" i="279"/>
  <c r="H9" i="279"/>
  <c r="G9" i="279"/>
  <c r="F9" i="279"/>
  <c r="C9" i="279"/>
  <c r="H19" i="278"/>
  <c r="E19" i="278"/>
  <c r="D19" i="278" s="1"/>
  <c r="E18" i="278"/>
  <c r="D18" i="278"/>
  <c r="D17" i="278"/>
  <c r="D16" i="278"/>
  <c r="E15" i="278"/>
  <c r="D15" i="278"/>
  <c r="D12" i="278"/>
  <c r="Q10" i="275"/>
  <c r="F97" i="273"/>
  <c r="K90" i="273"/>
  <c r="J90" i="273"/>
  <c r="I90" i="273"/>
  <c r="H90" i="273"/>
  <c r="G90" i="273"/>
  <c r="F90" i="273"/>
  <c r="K87" i="273"/>
  <c r="J87" i="273"/>
  <c r="I87" i="273"/>
  <c r="H87" i="273"/>
  <c r="G87" i="273"/>
  <c r="F87" i="273"/>
  <c r="K84" i="273"/>
  <c r="J84" i="273"/>
  <c r="I84" i="273"/>
  <c r="H84" i="273"/>
  <c r="G84" i="273"/>
  <c r="F84" i="273"/>
  <c r="K82" i="273"/>
  <c r="J82" i="273"/>
  <c r="I82" i="273"/>
  <c r="I69" i="273" s="1"/>
  <c r="H82" i="273"/>
  <c r="H69" i="273" s="1"/>
  <c r="G82" i="273"/>
  <c r="G69" i="273" s="1"/>
  <c r="F82" i="273"/>
  <c r="F69" i="273" s="1"/>
  <c r="K77" i="273"/>
  <c r="K69" i="273" s="1"/>
  <c r="J77" i="273"/>
  <c r="J69" i="273" s="1"/>
  <c r="I77" i="273"/>
  <c r="H77" i="273"/>
  <c r="G77" i="273"/>
  <c r="F77" i="273"/>
  <c r="K66" i="273"/>
  <c r="J66" i="273"/>
  <c r="I66" i="273"/>
  <c r="H66" i="273"/>
  <c r="G66" i="273"/>
  <c r="F66" i="273"/>
  <c r="K64" i="273"/>
  <c r="J64" i="273"/>
  <c r="I64" i="273"/>
  <c r="H64" i="273"/>
  <c r="G64" i="273"/>
  <c r="F64" i="273"/>
  <c r="K55" i="273"/>
  <c r="J55" i="273"/>
  <c r="I55" i="273"/>
  <c r="H55" i="273"/>
  <c r="G55" i="273"/>
  <c r="F55" i="273"/>
  <c r="K52" i="273"/>
  <c r="J52" i="273"/>
  <c r="I52" i="273"/>
  <c r="H52" i="273"/>
  <c r="G52" i="273"/>
  <c r="F52" i="273"/>
  <c r="K49" i="273"/>
  <c r="K43" i="273" s="1"/>
  <c r="K89" i="273" s="1"/>
  <c r="J49" i="273"/>
  <c r="J43" i="273" s="1"/>
  <c r="J89" i="273" s="1"/>
  <c r="I49" i="273"/>
  <c r="I43" i="273" s="1"/>
  <c r="I89" i="273" s="1"/>
  <c r="H49" i="273"/>
  <c r="H43" i="273" s="1"/>
  <c r="H89" i="273" s="1"/>
  <c r="G49" i="273"/>
  <c r="F49" i="273"/>
  <c r="K44" i="273"/>
  <c r="J44" i="273"/>
  <c r="I44" i="273"/>
  <c r="H44" i="273"/>
  <c r="G44" i="273"/>
  <c r="G43" i="273" s="1"/>
  <c r="G89" i="273" s="1"/>
  <c r="F44" i="273"/>
  <c r="F43" i="273" s="1"/>
  <c r="F89" i="273" s="1"/>
  <c r="F93" i="273" s="1"/>
  <c r="F95" i="273" s="1"/>
  <c r="K30" i="273"/>
  <c r="J30" i="273"/>
  <c r="I30" i="273"/>
  <c r="H30" i="273"/>
  <c r="G30" i="273"/>
  <c r="F30" i="273"/>
  <c r="K29" i="273"/>
  <c r="J29" i="273"/>
  <c r="I29" i="273"/>
  <c r="H29" i="273"/>
  <c r="G29" i="273"/>
  <c r="F29" i="273"/>
  <c r="K20" i="273"/>
  <c r="J20" i="273"/>
  <c r="I20" i="273"/>
  <c r="H20" i="273"/>
  <c r="G20" i="273"/>
  <c r="F20" i="273"/>
  <c r="K15" i="273"/>
  <c r="K8" i="273" s="1"/>
  <c r="K7" i="273" s="1"/>
  <c r="K35" i="273" s="1"/>
  <c r="J15" i="273"/>
  <c r="J8" i="273" s="1"/>
  <c r="J7" i="273" s="1"/>
  <c r="J35" i="273" s="1"/>
  <c r="I15" i="273"/>
  <c r="H15" i="273"/>
  <c r="G15" i="273"/>
  <c r="F15" i="273"/>
  <c r="K9" i="273"/>
  <c r="J9" i="273"/>
  <c r="I9" i="273"/>
  <c r="H9" i="273"/>
  <c r="H8" i="273" s="1"/>
  <c r="H7" i="273" s="1"/>
  <c r="H35" i="273" s="1"/>
  <c r="G9" i="273"/>
  <c r="G8" i="273" s="1"/>
  <c r="G7" i="273" s="1"/>
  <c r="G35" i="273" s="1"/>
  <c r="F9" i="273"/>
  <c r="F8" i="273" s="1"/>
  <c r="F7" i="273" s="1"/>
  <c r="F35" i="273" s="1"/>
  <c r="F38" i="273" s="1"/>
  <c r="F40" i="273" s="1"/>
  <c r="I8" i="273"/>
  <c r="I7" i="273" s="1"/>
  <c r="I35" i="273" s="1"/>
  <c r="F97" i="259"/>
  <c r="K90" i="259"/>
  <c r="J90" i="259"/>
  <c r="I90" i="259"/>
  <c r="H90" i="259"/>
  <c r="G90" i="259"/>
  <c r="F90" i="259"/>
  <c r="K87" i="259"/>
  <c r="J87" i="259"/>
  <c r="I87" i="259"/>
  <c r="H87" i="259"/>
  <c r="G87" i="259"/>
  <c r="F87" i="259"/>
  <c r="K84" i="259"/>
  <c r="J84" i="259"/>
  <c r="I84" i="259"/>
  <c r="H84" i="259"/>
  <c r="G84" i="259"/>
  <c r="F84" i="259"/>
  <c r="K82" i="259"/>
  <c r="J82" i="259"/>
  <c r="I82" i="259"/>
  <c r="H82" i="259"/>
  <c r="G82" i="259"/>
  <c r="F82" i="259"/>
  <c r="K77" i="259"/>
  <c r="J77" i="259"/>
  <c r="I77" i="259"/>
  <c r="H77" i="259"/>
  <c r="G77" i="259"/>
  <c r="F77" i="259"/>
  <c r="K74" i="259"/>
  <c r="J74" i="259"/>
  <c r="I74" i="259"/>
  <c r="H74" i="259"/>
  <c r="G74" i="259"/>
  <c r="F74" i="259"/>
  <c r="K70" i="259"/>
  <c r="K69" i="259" s="1"/>
  <c r="J70" i="259"/>
  <c r="J69" i="259" s="1"/>
  <c r="I70" i="259"/>
  <c r="I69" i="259" s="1"/>
  <c r="H70" i="259"/>
  <c r="G70" i="259"/>
  <c r="G69" i="259" s="1"/>
  <c r="F70" i="259"/>
  <c r="F69" i="259" s="1"/>
  <c r="H69" i="259"/>
  <c r="K66" i="259"/>
  <c r="J66" i="259"/>
  <c r="I66" i="259"/>
  <c r="H66" i="259"/>
  <c r="G66" i="259"/>
  <c r="F66" i="259"/>
  <c r="K64" i="259"/>
  <c r="J64" i="259"/>
  <c r="I64" i="259"/>
  <c r="H64" i="259"/>
  <c r="G64" i="259"/>
  <c r="F64" i="259"/>
  <c r="K59" i="259"/>
  <c r="J59" i="259"/>
  <c r="I59" i="259"/>
  <c r="H59" i="259"/>
  <c r="H43" i="259" s="1"/>
  <c r="H89" i="259" s="1"/>
  <c r="G59" i="259"/>
  <c r="F59" i="259"/>
  <c r="K55" i="259"/>
  <c r="J55" i="259"/>
  <c r="I55" i="259"/>
  <c r="H55" i="259"/>
  <c r="G55" i="259"/>
  <c r="F55" i="259"/>
  <c r="K52" i="259"/>
  <c r="J52" i="259"/>
  <c r="I52" i="259"/>
  <c r="H52" i="259"/>
  <c r="G52" i="259"/>
  <c r="F52" i="259"/>
  <c r="K49" i="259"/>
  <c r="J49" i="259"/>
  <c r="I49" i="259"/>
  <c r="H49" i="259"/>
  <c r="G49" i="259"/>
  <c r="F49" i="259"/>
  <c r="F43" i="259" s="1"/>
  <c r="K44" i="259"/>
  <c r="K43" i="259" s="1"/>
  <c r="K89" i="259" s="1"/>
  <c r="J44" i="259"/>
  <c r="J43" i="259" s="1"/>
  <c r="J89" i="259" s="1"/>
  <c r="I44" i="259"/>
  <c r="I43" i="259" s="1"/>
  <c r="I89" i="259" s="1"/>
  <c r="H44" i="259"/>
  <c r="G44" i="259"/>
  <c r="F44" i="259"/>
  <c r="G43" i="259"/>
  <c r="K30" i="259"/>
  <c r="K29" i="259" s="1"/>
  <c r="J30" i="259"/>
  <c r="J29" i="259" s="1"/>
  <c r="I30" i="259"/>
  <c r="I29" i="259" s="1"/>
  <c r="H30" i="259"/>
  <c r="G30" i="259"/>
  <c r="F30" i="259"/>
  <c r="H29" i="259"/>
  <c r="G29" i="259"/>
  <c r="F29" i="259"/>
  <c r="K20" i="259"/>
  <c r="J20" i="259"/>
  <c r="I20" i="259"/>
  <c r="H20" i="259"/>
  <c r="G20" i="259"/>
  <c r="F20" i="259"/>
  <c r="K15" i="259"/>
  <c r="J15" i="259"/>
  <c r="J8" i="259" s="1"/>
  <c r="J7" i="259" s="1"/>
  <c r="J35" i="259" s="1"/>
  <c r="I15" i="259"/>
  <c r="I8" i="259" s="1"/>
  <c r="I7" i="259" s="1"/>
  <c r="I35" i="259" s="1"/>
  <c r="H15" i="259"/>
  <c r="H8" i="259" s="1"/>
  <c r="H7" i="259" s="1"/>
  <c r="H35" i="259" s="1"/>
  <c r="G15" i="259"/>
  <c r="F15" i="259"/>
  <c r="K9" i="259"/>
  <c r="J9" i="259"/>
  <c r="I9" i="259"/>
  <c r="H9" i="259"/>
  <c r="G9" i="259"/>
  <c r="F9" i="259"/>
  <c r="F8" i="259" s="1"/>
  <c r="F7" i="259" s="1"/>
  <c r="F35" i="259" s="1"/>
  <c r="F38" i="259" s="1"/>
  <c r="F40" i="259" s="1"/>
  <c r="K8" i="259"/>
  <c r="K7" i="259" s="1"/>
  <c r="K35" i="259" s="1"/>
  <c r="G8" i="259"/>
  <c r="G7" i="259" s="1"/>
  <c r="G35" i="259" s="1"/>
  <c r="G89" i="259" l="1"/>
  <c r="F89" i="259"/>
  <c r="F93" i="259" s="1"/>
  <c r="F95" i="259" s="1"/>
</calcChain>
</file>

<file path=xl/sharedStrings.xml><?xml version="1.0" encoding="utf-8"?>
<sst xmlns="http://schemas.openxmlformats.org/spreadsheetml/2006/main" count="6905" uniqueCount="1730">
  <si>
    <t>資料種類：財政統計</t>
  </si>
  <si>
    <t>一、發布及編製機關單位</t>
  </si>
  <si>
    <t>二、發布形式</t>
  </si>
  <si>
    <t>三、資料範圍、週期及時效</t>
  </si>
  <si>
    <t>＊統計項目定義：</t>
  </si>
  <si>
    <t>＊統計單位：新台幣千元。</t>
  </si>
  <si>
    <t>＊資料變革：無。</t>
  </si>
  <si>
    <t>四、公開資料發布訊息</t>
  </si>
  <si>
    <t>五、資料品質</t>
  </si>
  <si>
    <t>七、其他事項：無。</t>
  </si>
  <si>
    <t>＊同步發送單位（說明資料發布時同步發送之單位或可同步查得該資料之網址）：臺東縣政府主計處。</t>
    <phoneticPr fontId="4" type="noConversion"/>
  </si>
  <si>
    <t>六、須注意及預定改變之事項（說明預定修正之資料、定義、統計方法等及其修正原因）：無。</t>
    <phoneticPr fontId="4" type="noConversion"/>
  </si>
  <si>
    <t>回發布時間表</t>
    <phoneticPr fontId="4" type="noConversion"/>
  </si>
  <si>
    <t>＊統計標準時間：本月資料為本月一日至月底之事實為準，累計資料由本年度一月至本年度結束會計整理期間結束之事實為準。</t>
    <phoneticPr fontId="4" type="noConversion"/>
  </si>
  <si>
    <t>＊統計指標編製方法與資料來源說明：收入以市庫每日收入為準；支出依本所主計室提供資料彙編。</t>
    <phoneticPr fontId="4" type="noConversion"/>
  </si>
  <si>
    <t>＊發布週期：月。</t>
    <phoneticPr fontId="4" type="noConversion"/>
  </si>
  <si>
    <t>＊統計資料交叉查核及確保資料合理性之機制：各項收支數額合計應等於總計數額。</t>
    <phoneticPr fontId="4" type="noConversion"/>
  </si>
  <si>
    <t>回發布時間表</t>
    <phoneticPr fontId="4" type="noConversion"/>
  </si>
  <si>
    <t>＊統計單位：公斤。</t>
    <phoneticPr fontId="7" type="noConversion"/>
  </si>
  <si>
    <t>＊發布週期：月。</t>
    <phoneticPr fontId="7" type="noConversion"/>
  </si>
  <si>
    <t>＊同步發送單位（說明資料發布時同步發送之單位或可同步查得該資料之網址）：臺東縣環保局。</t>
    <phoneticPr fontId="4" type="noConversion"/>
  </si>
  <si>
    <t>資料項目：一般垃圾及廚餘清理狀況</t>
    <phoneticPr fontId="4" type="noConversion"/>
  </si>
  <si>
    <t>＊統計單位：公噸。</t>
    <phoneticPr fontId="7" type="noConversion"/>
  </si>
  <si>
    <t>＊發布週期：年。</t>
    <phoneticPr fontId="7" type="noConversion"/>
  </si>
  <si>
    <t>＊統計資料交叉查核及確保資料合理性之機制：無。</t>
    <phoneticPr fontId="4" type="noConversion"/>
  </si>
  <si>
    <t>回發布時間表</t>
    <phoneticPr fontId="4" type="noConversion"/>
  </si>
  <si>
    <t>資料項目：辦理調解業務概況</t>
    <phoneticPr fontId="4" type="noConversion"/>
  </si>
  <si>
    <t>＊統計地區範圍及對象：凡依據本所調解條例之執行案件，均為統計對象。</t>
    <phoneticPr fontId="4" type="noConversion"/>
  </si>
  <si>
    <t>＊統計單位：件數。</t>
    <phoneticPr fontId="7" type="noConversion"/>
  </si>
  <si>
    <t>＊發布週期：年。</t>
    <phoneticPr fontId="7" type="noConversion"/>
  </si>
  <si>
    <t>＊統計指標編製方法與資料來源說明：依據本所資料編製。</t>
    <phoneticPr fontId="4" type="noConversion"/>
  </si>
  <si>
    <t>＊統計資料交叉查核及確保資料合理性之機制：本表結案件數總計應與「3311-04-03-3臺東縣臺東市公所辦理調解方式概況」之調解方式合計欄相符。</t>
    <phoneticPr fontId="4" type="noConversion"/>
  </si>
  <si>
    <t>六、須注意及預定改變之事項（說明預定修正之資料、定義、統計方法等及其修正原因）：無。</t>
    <phoneticPr fontId="4" type="noConversion"/>
  </si>
  <si>
    <t>資料項目：調解委員會組織概況</t>
    <phoneticPr fontId="4" type="noConversion"/>
  </si>
  <si>
    <t>＊統計地區範圍及對象：凡本所之調解委員會組織均為統計對象。</t>
    <phoneticPr fontId="4" type="noConversion"/>
  </si>
  <si>
    <t>＊統計標準時間：以當年12月底之事實為準。</t>
    <phoneticPr fontId="4" type="noConversion"/>
  </si>
  <si>
    <t>（一）年齡計算方式：以足歲計算。</t>
    <phoneticPr fontId="4" type="noConversion"/>
  </si>
  <si>
    <t>（二）年資係指在調解委員會任職之年資，以足年計列，但中途離職者，應將該段年資扣除。</t>
    <phoneticPr fontId="4" type="noConversion"/>
  </si>
  <si>
    <t>＊統計單位：人數。</t>
    <phoneticPr fontId="7" type="noConversion"/>
  </si>
  <si>
    <t>＊發布週期：年。</t>
    <phoneticPr fontId="7" type="noConversion"/>
  </si>
  <si>
    <t>＊統計指標編製方法與資料來源說明：依據本所資料編製。</t>
    <phoneticPr fontId="4" type="noConversion"/>
  </si>
  <si>
    <t>＊統計資料交叉查核及確保資料合理性之機制：無</t>
    <phoneticPr fontId="4" type="noConversion"/>
  </si>
  <si>
    <t>六、須注意及預定改變之事項（說明預定修正之資料、定義、統計方法等及其修正原因）：無。</t>
    <phoneticPr fontId="4" type="noConversion"/>
  </si>
  <si>
    <t>資料項目：辦理調解方式概況</t>
    <phoneticPr fontId="4" type="noConversion"/>
  </si>
  <si>
    <t>＊統計地區範圍及對象：凡依據本所調解條例之執行案件經辦理結案者，均為統計對象。</t>
    <phoneticPr fontId="4" type="noConversion"/>
  </si>
  <si>
    <t>＊統計標準時間：以當年1月1日至年底之事實為準。</t>
    <phoneticPr fontId="4" type="noConversion"/>
  </si>
  <si>
    <t>（一）成立：指當年調解成立之件數。</t>
    <phoneticPr fontId="4" type="noConversion"/>
  </si>
  <si>
    <t>（二）不成立：指1次或多次調解未達成協議不再調解之當年結案之件數。</t>
    <phoneticPr fontId="4" type="noConversion"/>
  </si>
  <si>
    <t>（四）協同調解：指調解件數中，有相關單位人士參與協同調解者。</t>
    <phoneticPr fontId="7" type="noConversion"/>
  </si>
  <si>
    <t>（五）本表調解方式合計欄應與「3311-04-01-3臺東縣臺東市公所辦理調解業務概況」之結案件數總計相符。</t>
    <phoneticPr fontId="7" type="noConversion"/>
  </si>
  <si>
    <t>資料項目：推行社區發展工作概況</t>
    <phoneticPr fontId="4" type="noConversion"/>
  </si>
  <si>
    <t>＊統計資料交叉查核及確保資料合理性之機制：無。</t>
    <phoneticPr fontId="4" type="noConversion"/>
  </si>
  <si>
    <t>資料項目：環保人員概況</t>
    <phoneticPr fontId="4" type="noConversion"/>
  </si>
  <si>
    <t>＊統計標準時間：以每年6月底及12月底之事實為準。</t>
    <phoneticPr fontId="4" type="noConversion"/>
  </si>
  <si>
    <t>＊發布週期：半年。</t>
    <phoneticPr fontId="7" type="noConversion"/>
  </si>
  <si>
    <t>資料項目：公墓設施使用概況</t>
    <phoneticPr fontId="4" type="noConversion"/>
  </si>
  <si>
    <t>＊統計標準時間：動態資料以當年1月1日至年底之事實為準；靜態資料以當年12月底之事實為準。</t>
    <phoneticPr fontId="4"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</si>
  <si>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</si>
  <si>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</si>
  <si>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</si>
  <si>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</si>
  <si>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</si>
  <si>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</si>
  <si>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</si>
  <si>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</si>
  <si>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</si>
  <si>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4" type="noConversion"/>
  </si>
  <si>
    <t>（一）骨灰(骸)存放設施：指供存放骨灰(骸)之納骨堂(塔)、納骨牆或其他形式之存放設施，但不包括未依法設置供家族使用之靈骨堂、無主墳墓之萬善堂、宗教建築物附設之靈骨堂。</t>
    <phoneticPr fontId="4" type="noConversion"/>
  </si>
  <si>
    <t>（二）年底最大容量：當年底可供放存之最高飽和量；年底最大容量=年底已使用量(包含本年納入數量)+年底尚未使用量。</t>
    <phoneticPr fontId="4" type="noConversion"/>
  </si>
  <si>
    <t>（三）本年遷出數量：指骨灰（骸）遷出之數量（含毀損）。</t>
    <phoneticPr fontId="4" type="noConversion"/>
  </si>
  <si>
    <t>＊發布週期：年。</t>
    <phoneticPr fontId="7" type="noConversion"/>
  </si>
  <si>
    <t>＊統計指標編製方法與資料來源說明：依據本所資料編製。</t>
    <phoneticPr fontId="4" type="noConversion"/>
  </si>
  <si>
    <t>＊統計資料交叉查核及確保資料合理性之機制：無。</t>
    <phoneticPr fontId="4" type="noConversion"/>
  </si>
  <si>
    <t>六、須注意及預定改變之事項（說明預定修正之資料、定義、統計方法等及其修正原因）：無。</t>
    <phoneticPr fontId="4" type="noConversion"/>
  </si>
  <si>
    <t>資料項目：殯葬管理業務概況</t>
    <phoneticPr fontId="4"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</si>
  <si>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</si>
  <si>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</si>
  <si>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</si>
  <si>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4"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</si>
  <si>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</si>
  <si>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</si>
  <si>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</si>
  <si>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4" type="noConversion"/>
  </si>
  <si>
    <t>＊發布週期：季。</t>
    <phoneticPr fontId="7"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</si>
  <si>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7"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</si>
  <si>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7" type="noConversion"/>
  </si>
  <si>
    <t>(三)環保單位自行清運：為本公所(清潔隊)自行回收之資源垃圾。</t>
    <phoneticPr fontId="7" type="noConversion"/>
  </si>
  <si>
    <t>(四)環保單位委託清運：為本公所委託資源回收列冊個體業者或公民營廢棄物清除機構回收之資源垃圾。</t>
    <phoneticPr fontId="7" type="noConversion"/>
  </si>
  <si>
    <t>(五)公私處所自行或委託清運：為公私處所(社區、學校、機關團體)自行或委託公民營廢棄物清除機構回收之資源垃圾。</t>
    <phoneticPr fontId="7" type="noConversion"/>
  </si>
  <si>
    <t>(六)紙類：指紙及其製品(紙容器除外)，如電腦報表紙、報紙、宣傳單、牛皮紙袋、包裝紙、雜誌、書籍、影印紙、傳真紙等。</t>
    <phoneticPr fontId="7"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</si>
  <si>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7" type="noConversion"/>
  </si>
  <si>
    <t>(八)鋁箔包：指以含紙、鋁箔及塑膠之複合材質製成供裝填用之鋁箔包容器。</t>
    <phoneticPr fontId="7" type="noConversion"/>
  </si>
  <si>
    <t>(九)鋁容器：指以鋁為主要材質製成供裝填用之鋁容器，如鋁罐。</t>
    <phoneticPr fontId="7" type="noConversion"/>
  </si>
  <si>
    <t>(十)鐵容器：指以鐵為主要材質製成供裝填用之鐵容器，如鐵罐。</t>
    <phoneticPr fontId="7" type="noConversion"/>
  </si>
  <si>
    <t>(十一)其他金屬製品：指公告應回收廢棄物鋁容器及鐵容器項目以外之其他金屬製品，如一般鐵、鋁、銅...等金屬製品。</t>
    <phoneticPr fontId="7" type="noConversion"/>
  </si>
  <si>
    <t>(十三)包裝用發泡塑膠：指以發泡聚苯乙烯（EPS）、發泡聚乙烯（EPE）、發泡聚丙烯（EPP）、發泡乙烯聚合物（EPO）等材質作為緩衝材、保溫絕熱材之包裝(即保麗龍)。</t>
    <phoneticPr fontId="7" type="noConversion"/>
  </si>
  <si>
    <t>(十五)輪胎：指使用於機動車輛及腳踏車之橡膠材質外胎，但不包括實心胎。</t>
    <phoneticPr fontId="7" type="noConversion"/>
  </si>
  <si>
    <t>(十六)玻璃容器：指以玻璃材質製成供裝填用之容器，如玻璃瓶罐等。</t>
    <phoneticPr fontId="7" type="noConversion"/>
  </si>
  <si>
    <t>(十七)其他玻璃製品：指公告應回收廢棄物玻璃容器項目以外之其他玻璃製品，如玻璃杯、玻璃盤、玻璃碗、玻璃燭臺及碎玻璃等，但不含強化玻璃、隔熱玻璃及裝潢修繕產生的大型玻璃。</t>
    <phoneticPr fontId="7"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</si>
  <si>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7" type="noConversion"/>
  </si>
  <si>
    <t>(二十)鉛蓄電池：包括發動活塞引擎用及其他鉛酸蓄電池，如電瓶。</t>
    <phoneticPr fontId="7"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</si>
  <si>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7" type="noConversion"/>
  </si>
  <si>
    <t>(二十二)資訊物品：指公告應回收之資訊物品，包括筆記型電腦、平板電腦及用於個人電腦之主機板、硬式磁碟機、電源器、機殼、顯示器、印表機、鍵盤等。</t>
    <phoneticPr fontId="7" type="noConversion"/>
  </si>
  <si>
    <t>(二十三)行動電話(含充電器)：指行動電話及其充電器(包括座充及旅充)。</t>
    <phoneticPr fontId="7" type="noConversion"/>
  </si>
  <si>
    <t>(二十四)農藥容器及特殊環境用藥容器：指以塑膠、玻璃、金屬、紙、鋁箔或其他經行政院環境保護署公告之單一或複合材質製成，用以直接裝填成品農藥或特殊環境用藥之容器。</t>
    <phoneticPr fontId="7" type="noConversion"/>
  </si>
  <si>
    <t>(二十五)食用油：指可供食用之動植物油脂。</t>
    <phoneticPr fontId="7" type="noConversion"/>
  </si>
  <si>
    <t>(二十六)其他：指無法直接歸類之回收項目，如巨大垃圾等，或直轄市、縣（市）主管機關增訂並報請中央主管機關備查之其他一般廢棄物回收項目，如潤滑油、塑膠袋等。</t>
    <phoneticPr fontId="7" type="noConversion"/>
  </si>
  <si>
    <t>資料項目：環境保護決算概況</t>
    <phoneticPr fontId="4" type="noConversion"/>
  </si>
  <si>
    <t>資料項目：環境保護預算概況</t>
    <phoneticPr fontId="4" type="noConversion"/>
  </si>
  <si>
    <t>＊統計標準時間：以每年2月底之當年度預算數資料為準。</t>
    <phoneticPr fontId="4" type="noConversion"/>
  </si>
  <si>
    <t>＊統計單位：新台幣千元。</t>
    <phoneticPr fontId="7" type="noConversion"/>
  </si>
  <si>
    <t>＊統計標準時間：以每年6月底、12月底之事實為準。</t>
    <phoneticPr fontId="4" type="noConversion"/>
  </si>
  <si>
    <t>＊統計項目定義：</t>
    <phoneticPr fontId="7" type="noConversion"/>
  </si>
  <si>
    <t>＊統計標準時間：以每季底之事實為準。</t>
    <phoneticPr fontId="4" type="noConversion"/>
  </si>
  <si>
    <t>但不包含其範圍內之風景遊樂區停車位。</t>
    <phoneticPr fontId="4" type="noConversion"/>
  </si>
  <si>
    <t>＊統計單位：格。</t>
    <phoneticPr fontId="7" type="noConversion"/>
  </si>
  <si>
    <t>資料種類：環境統計</t>
    <phoneticPr fontId="7" type="noConversion"/>
  </si>
  <si>
    <t>資料種類：行政統計</t>
    <phoneticPr fontId="7" type="noConversion"/>
  </si>
  <si>
    <t>資料種類：社會保障統計</t>
    <phoneticPr fontId="7" type="noConversion"/>
  </si>
  <si>
    <t>＊統計指標編製方法與資料來源說明：依據本所提報之一般垃圾及廚餘清理資料彙編。</t>
    <phoneticPr fontId="4" type="noConversion"/>
  </si>
  <si>
    <t>＊統計地區範圍及對象：本所環保單位僱用人員均為統計對象。</t>
    <phoneticPr fontId="4" type="noConversion"/>
  </si>
  <si>
    <t>＊統計項目定義：</t>
    <phoneticPr fontId="4" type="noConversion"/>
  </si>
  <si>
    <t>＊統計標準時間：以每年4月底之上年度決算數資料為準。</t>
    <phoneticPr fontId="4" type="noConversion"/>
  </si>
  <si>
    <t>資料項目：農路改善及維護工程</t>
    <phoneticPr fontId="4"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</si>
  <si>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</si>
  <si>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</si>
  <si>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＊統計指標編製方法與資料來源說明：依據本公所資料彙編。</t>
    <phoneticPr fontId="4" type="noConversion"/>
  </si>
  <si>
    <t>＊統計單位：公頃。</t>
    <phoneticPr fontId="7" type="noConversion"/>
  </si>
  <si>
    <t>1.參照預算法、財政收支劃分法及其他相關法令規定之收入科目定義。</t>
    <phoneticPr fontId="4" type="noConversion"/>
  </si>
  <si>
    <t xml:space="preserve">1.參照預算法、財政收支劃分法及其他相關法令規定之支出科目定義。                     </t>
    <phoneticPr fontId="4" type="noConversion"/>
  </si>
  <si>
    <t>2.參照各年度歲出預算科目，依財政部「公庫收支網際網路報送相關科目」填列。</t>
    <phoneticPr fontId="4" type="noConversion"/>
  </si>
  <si>
    <r>
      <t>(一)</t>
    </r>
    <r>
      <rPr>
        <sz val="14"/>
        <rFont val="Times New Roman"/>
        <family val="1"/>
      </rPr>
      <t xml:space="preserve">  </t>
    </r>
    <r>
      <rPr>
        <sz val="14"/>
        <rFont val="標楷體"/>
        <family val="4"/>
        <charset val="136"/>
      </rPr>
      <t>收入科目</t>
    </r>
    <phoneticPr fontId="4" type="noConversion"/>
  </si>
  <si>
    <r>
      <t>2.參照各年度歲入預算科目，依財政部「公庫收支網際網路報送相關科目」填列</t>
    </r>
    <r>
      <rPr>
        <sz val="14"/>
        <rFont val="新細明體"/>
        <family val="1"/>
        <charset val="136"/>
      </rPr>
      <t>。</t>
    </r>
    <phoneticPr fontId="4" type="noConversion"/>
  </si>
  <si>
    <r>
      <t>(二)</t>
    </r>
    <r>
      <rPr>
        <sz val="14"/>
        <rFont val="Times New Roman"/>
        <family val="1"/>
      </rPr>
      <t xml:space="preserve">  </t>
    </r>
    <r>
      <rPr>
        <sz val="14"/>
        <rFont val="標楷體"/>
        <family val="4"/>
        <charset val="136"/>
      </rPr>
      <t>支出科目</t>
    </r>
    <phoneticPr fontId="4" type="noConversion"/>
  </si>
  <si>
    <t>資料項目：宗教財團法人概況</t>
    <phoneticPr fontId="4" type="noConversion"/>
  </si>
  <si>
    <t xml:space="preserve">＊統計地區範圍及對象：凡經本公所許可設立並完成宗教財團法人登記者，均為統計對象。 </t>
    <phoneticPr fontId="4" type="noConversion"/>
  </si>
  <si>
    <t>＊統計分類：橫項依「鄉鎮市區別」分；縱項依「宗教別」分。</t>
    <phoneticPr fontId="4" type="noConversion"/>
  </si>
  <si>
    <t>宗教財團法人係指經許可設立並完成宗教財團法人登記者，包括以不動產方式或基金方式設立者。</t>
  </si>
  <si>
    <t>＊統計指標編製方法與資料來源說明：依據本公所核准或備案申請表彙編。</t>
    <phoneticPr fontId="4" type="noConversion"/>
  </si>
  <si>
    <t>＊同步發送單位（說明資料發布時同步發送之單位或可同步查得該資料之網址）：臺東縣政府民政處。</t>
    <phoneticPr fontId="4" type="noConversion"/>
  </si>
  <si>
    <t>＊統計單位：個。</t>
    <phoneticPr fontId="7" type="noConversion"/>
  </si>
  <si>
    <t>資料項目：寺廟登記概況</t>
    <phoneticPr fontId="4" type="noConversion"/>
  </si>
  <si>
    <t>（一）寺廟數：分為總座數、登記別、類別、組織型態。</t>
    <phoneticPr fontId="7" type="noConversion"/>
  </si>
  <si>
    <t>橫項依「宗教別」分；縱項依「寺廟數」、「不動產」及「信徒人數」分。</t>
    <phoneticPr fontId="7" type="noConversion"/>
  </si>
  <si>
    <t>＊統計分類：</t>
    <phoneticPr fontId="4" type="noConversion"/>
  </si>
  <si>
    <t>（二）不動產：分為寺廟、其他。</t>
    <phoneticPr fontId="7" type="noConversion"/>
  </si>
  <si>
    <t>（一）寺廟：凡有僧、道、住持之宗教建築物不論用何種名稱均屬之。</t>
    <phoneticPr fontId="4" type="noConversion"/>
  </si>
  <si>
    <t>（二）正式登記：凡符合寺廟登記要件並依寺廟登記相關規定辦理完峻之寺廟。</t>
    <phoneticPr fontId="4" type="noConversion"/>
  </si>
  <si>
    <t>＊統計單位：座。</t>
    <phoneticPr fontId="7" type="noConversion"/>
  </si>
  <si>
    <t>＊統計單位：座、平方公尺、人。</t>
    <phoneticPr fontId="7" type="noConversion"/>
  </si>
  <si>
    <t>資料項目：教會（堂）概況</t>
    <phoneticPr fontId="4" type="noConversion"/>
  </si>
  <si>
    <t>＊統計地區範圍及對象：凡轄內之教會（堂）均為統計對象。</t>
    <phoneticPr fontId="4" type="noConversion"/>
  </si>
  <si>
    <t>＊統計分類：橫項依「鄉鎮市區別」分；縱項依「總計」、「猶太教」、「天主教」、「基督教」、「伊斯蘭教」、「東正教」、「摩門教」、「天理教」、「巴哈伊教」、「統一教」、「山達基」、「真光教團」、「其他」分。</t>
    <phoneticPr fontId="4" type="noConversion"/>
  </si>
  <si>
    <t>教會（堂）係指已辦理宗教財團法人登記及未辦理宗教財團法人登記者。</t>
    <phoneticPr fontId="4" type="noConversion"/>
  </si>
  <si>
    <t>＊統計指標編製方法與資料來源說明：依據年度本所統計資料彙編。</t>
    <phoneticPr fontId="4" type="noConversion"/>
  </si>
  <si>
    <t>資料項目：宗教團體興辦公益慈善及社會教化事業概況</t>
    <phoneticPr fontId="4" type="noConversion"/>
  </si>
  <si>
    <t>＊統計地區範圍及對象：凡轄內各種宗教興辦公益慈善及社會教化事業之慈善機構，均為統計對象。</t>
    <phoneticPr fontId="4" type="noConversion"/>
  </si>
  <si>
    <t>橫項依「宗教別」分；縱項依「醫療機構」、「文教機構」及「公益慈善事業」分。</t>
    <phoneticPr fontId="7" type="noConversion"/>
  </si>
  <si>
    <t>（一）醫療機構：分為醫院數、診所數。</t>
    <phoneticPr fontId="7" type="noConversion"/>
  </si>
  <si>
    <t>（二）文教機構：分為大學數、專科學校數、中學數、職校數、小學數、幼兒園數、圖書閱覽室數、其他。</t>
    <phoneticPr fontId="7" type="noConversion"/>
  </si>
  <si>
    <t>（三）公益慈善事業：分為養老院數、身心障礙教養院數、青少年輔導院數、福利基金會數、學生宿舍處數、技藝研習處數、社會服務中心數。</t>
    <phoneticPr fontId="7" type="noConversion"/>
  </si>
  <si>
    <t>（一）醫院數：指各種宗教附設之醫院數，並以報經醫療主管機關核准設立者為限。</t>
    <phoneticPr fontId="4" type="noConversion"/>
  </si>
  <si>
    <t>（二）診所數：指各種宗教附設之診所數，並以報經醫療主管機關核准設立者為限。</t>
    <phoneticPr fontId="4"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</si>
  <si>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4" type="noConversion"/>
  </si>
  <si>
    <t>（四）公益慈善事業：指各種宗教附設者，並以報經主管機關核准設立者為限，分為養老院數、身心障礙教養院數、青少年輔導院數、福利基金會數、學生宿舍處數、技藝研習數及社會服務中心數。</t>
    <phoneticPr fontId="4" type="noConversion"/>
  </si>
  <si>
    <t>資料種類：農業統計</t>
    <phoneticPr fontId="7" type="noConversion"/>
  </si>
  <si>
    <t>資料種類：其他行政統計</t>
    <phoneticPr fontId="7" type="noConversion"/>
  </si>
  <si>
    <t>資料種類：宗教統計</t>
    <phoneticPr fontId="7" type="noConversion"/>
  </si>
  <si>
    <t>資料種類：土地統計</t>
    <phoneticPr fontId="7" type="noConversion"/>
  </si>
  <si>
    <t>資料項目：農耕土地面積</t>
    <phoneticPr fontId="4" type="noConversion"/>
  </si>
  <si>
    <t>＊統計分類：分耕作地、長期休閒地兩大類。耕作地分為短期耕作地、長期耕作地；短期耕作地再分為水稻、水稻以外之短期作、短期休閒。</t>
    <phoneticPr fontId="4"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</si>
  <si>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</si>
  <si>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</si>
  <si>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7" type="noConversion"/>
  </si>
  <si>
    <t>2.長期耕作地：指土壤不容易貯水或水量不足只能栽培陸稻、雜糧及果樹類等之耕地。</t>
  </si>
  <si>
    <t>(三)長期休閒地：係指耕地長期荒蕪，未種植作物之土地。</t>
  </si>
  <si>
    <t>資料項目：天然災害水土保持設施損失情形</t>
    <phoneticPr fontId="4" type="noConversion"/>
  </si>
  <si>
    <t>資料種類：天然災害統計</t>
    <phoneticPr fontId="7" type="noConversion"/>
  </si>
  <si>
    <t>資料種類：運輸統計</t>
    <phoneticPr fontId="7" type="noConversion"/>
  </si>
  <si>
    <t>五、資料品質</t>
    <phoneticPr fontId="7" type="noConversion"/>
  </si>
  <si>
    <t>七、其他事項：無。</t>
    <phoneticPr fontId="7" type="noConversion"/>
  </si>
  <si>
    <t>＊統計標準時間：以每季底之事實為準。</t>
    <phoneticPr fontId="4" type="noConversion"/>
  </si>
  <si>
    <t>三、資料範圍、週期及時效</t>
    <phoneticPr fontId="7" type="noConversion"/>
  </si>
  <si>
    <t>＊時效：1個月又5日。</t>
    <phoneticPr fontId="4" type="noConversion"/>
  </si>
  <si>
    <t>＊同步發送單位（說明資料發布時同步發送之單位或可同步查得該資料之網址）：衛生福利部統計處。</t>
    <phoneticPr fontId="4" type="noConversion"/>
  </si>
  <si>
    <t>＊預告發布日期（含預告方式及週期）：每季終了後一個月又五日內以公務統計報表發布(預定發布時間如遇例假日則順延至次一工作日)。</t>
    <phoneticPr fontId="4" type="noConversion"/>
  </si>
  <si>
    <t>＊時效：2個月又5日。</t>
    <phoneticPr fontId="4" type="noConversion"/>
  </si>
  <si>
    <t>＊同步發送單位（說明資料發布時同步發送之單位或可同步查得該資料之網址）：臺東縣政府社會處。</t>
    <phoneticPr fontId="4" type="noConversion"/>
  </si>
  <si>
    <t>＊預告發布日期（含預告方式及週期）：年度終了後二個月又五日內以公務統計報表發布(預定發布時間如遇例假日則順延至次一工作日)。</t>
    <phoneticPr fontId="4" type="noConversion"/>
  </si>
  <si>
    <t>＊預告發布日期（含預告方式及週期）：期間終了後一個月又五日內以公務統計報表發布(預定發布時間如遇例假日則順延至次一工作日)。</t>
    <phoneticPr fontId="4" type="noConversion"/>
  </si>
  <si>
    <t>＊時效：2個月又20天。</t>
    <phoneticPr fontId="4" type="noConversion"/>
  </si>
  <si>
    <t>＊預告發布日期（含預告方式及週期）：期間開始二個月又二十日內以公務統計報表發布(預定發布時間如遇例假日則順延至次一工作日)。</t>
    <phoneticPr fontId="4" type="noConversion"/>
  </si>
  <si>
    <t>＊時效：4個月又20天。</t>
    <phoneticPr fontId="4" type="noConversion"/>
  </si>
  <si>
    <t>＊預告發布日期（含預告方式及週期）：期間終了四個月又二十日內以公務統計報表發布(預定發布時間如遇例假日則順延至次一工作日)。</t>
    <phoneticPr fontId="4" type="noConversion"/>
  </si>
  <si>
    <t>＊統計標準時間：動態資料以當年1月至12月之事實為準；靜態資料以當年12月底之事實為準。</t>
    <phoneticPr fontId="4" type="noConversion"/>
  </si>
  <si>
    <t>（三）成立：指當年調解成立之件數。</t>
    <phoneticPr fontId="4" type="noConversion"/>
  </si>
  <si>
    <t>（四）不成立：指1次或多次調解未達成協議不再調解之當年結案之件數。</t>
    <phoneticPr fontId="7" type="noConversion"/>
  </si>
  <si>
    <t>（二）刑事結案件數：按妨害風化、妨害婚姻及家庭、傷害、妨害自由名譽信用
及秘密、竊盜及侵占詐欺、毀棄損壞及其他分。</t>
    <phoneticPr fontId="7" type="noConversion"/>
  </si>
  <si>
    <t>（一）民事結案件數：按債權、債務、
物權、親屬、繼承、商事、營建工程及其他分。</t>
    <phoneticPr fontId="7" type="noConversion"/>
  </si>
  <si>
    <t>（五）本表結案件數總計應與
「3311-04-03-3辦理調解方式概況」之調解方式合計欄相符。</t>
    <phoneticPr fontId="4" type="noConversion"/>
  </si>
  <si>
    <t>＊統計分類：橫項依「鄉鎮市別」分；縱項依「結案件數總計」、
「民事結案件數」、「刑事結案件數」及「年底正在調解中未結案件數」分。</t>
    <phoneticPr fontId="4" type="noConversion"/>
  </si>
  <si>
    <t>＊統計分類：橫項依「鄉鎮市別」分；縱項依「委員總人數」、「性別」、「年齡」、「教育程度」、「行業」、「服務公職」及「委員年資」分。</t>
    <phoneticPr fontId="4" type="noConversion"/>
  </si>
  <si>
    <t>＊統計單位：件、%。</t>
    <phoneticPr fontId="7"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</si>
  <si>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7" type="noConversion"/>
  </si>
  <si>
    <t>＊統計分類：橫項依「鄉鎮市別」分；縱項依「調解方式」及「協同調解」分。</t>
    <phoneticPr fontId="4" type="noConversion"/>
  </si>
  <si>
    <t>＊同步發送單位（說明資料發布時同步發送之單位或可同步查得該資料之網址）：臺東縣政府民政處。</t>
    <phoneticPr fontId="4" type="noConversion"/>
  </si>
  <si>
    <t>＊時效：3個月又5日。</t>
    <phoneticPr fontId="4" type="noConversion"/>
  </si>
  <si>
    <t>＊預告發布日期（含預告方式及週期）：每年終了後三個月又五日內以公務統計報表發布(預定發布時間如遇例假日則順延至次一工作日)。</t>
    <phoneticPr fontId="4" type="noConversion"/>
  </si>
  <si>
    <t>＊時效：3個月又5日。</t>
    <phoneticPr fontId="4" type="noConversion"/>
  </si>
  <si>
    <t>＊統計單位：處、平方公尺、座、具、個。</t>
    <phoneticPr fontId="7" type="noConversion"/>
  </si>
  <si>
    <t>（十）本年遷出數：指撿骨或遷至其他骨灰（骸）存放設施安厝。</t>
    <phoneticPr fontId="7" type="noConversion"/>
  </si>
  <si>
    <t>（十一）開放中：係指設施營運中，受理民眾申請埋葬或骨灰（骸）存放。</t>
    <phoneticPr fontId="7" type="noConversion"/>
  </si>
  <si>
    <t>（十二）已停用：係指設施已禁葬或不再提供骨灰（骸）存放服務。</t>
    <phoneticPr fontId="7" type="noConversion"/>
  </si>
  <si>
    <t>＊統計分類：橫項依「鄉鎮市別」及「公私立別」分；縱項依「經規劃並啟用者」及「未經規劃者」分。</t>
    <phoneticPr fontId="4" type="noConversion"/>
  </si>
  <si>
    <t>＊統計地區範圍及對象：凡本所範圍內，依法設置及管理之公私立公墓，均為統計對象。</t>
    <phoneticPr fontId="4" type="noConversion"/>
  </si>
  <si>
    <t>＊統計地區範圍及對象：凡本所範圍內，依法設置及管理之公私立骨灰(骸)存放設施，均為統計對象。</t>
    <phoneticPr fontId="4" type="noConversion"/>
  </si>
  <si>
    <t>（四）年底處數
1.開放中：係指設施營運中，受理民眾申請骨灰（骸）存放。
2.已停用：係指設施不再提供骨灰（骸）存放服務。</t>
    <phoneticPr fontId="7" type="noConversion"/>
  </si>
  <si>
    <t>＊統計單位：處、位數。</t>
    <phoneticPr fontId="7" type="noConversion"/>
  </si>
  <si>
    <t>＊統計分類：橫項依「鄉鎮市別」及「公私立別」分；縱項依「年底處數」、「年底最大容量」、「年底已使用量」、「年底尚未使用量」、「本年納入數量」及「本年遷出數量」分。</t>
    <phoneticPr fontId="4" type="noConversion"/>
  </si>
  <si>
    <t>＊同步發送單位（說明資料發布時同步發送之單位或可同步查得該資料之網址）：臺東縣政府民政處。</t>
    <phoneticPr fontId="4"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</si>
  <si>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</si>
  <si>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</si>
  <si>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</si>
  <si>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</si>
  <si>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</si>
  <si>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</si>
  <si>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</si>
  <si>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</si>
  <si>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</si>
  <si>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7" type="noConversion"/>
  </si>
  <si>
    <t>＊統計單位：件、個、人。</t>
    <phoneticPr fontId="7"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</si>
  <si>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</si>
  <si>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</si>
  <si>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</si>
  <si>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7" type="noConversion"/>
  </si>
  <si>
    <t>＊統計地區範圍及對象：凡本所範圍內，依法設置及管理之公私立火化場，均為統計對象。</t>
    <phoneticPr fontId="4"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</si>
  <si>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</si>
  <si>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</si>
  <si>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</si>
  <si>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＊時效：4個月又5日。</t>
  </si>
  <si>
    <t>（一）年底總樓地板面積：指當年底房屋各樓層總樓地板面積和而言。</t>
  </si>
  <si>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</si>
  <si>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</si>
  <si>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</si>
  <si>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</si>
  <si>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</si>
  <si>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</si>
  <si>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＊預告發布日期（含預告方式及週期）：年度終了後四個月又五日內以公務統計報表發布(預定發布時間如遇例假日則順延至次一工作日)。</t>
    <phoneticPr fontId="7" type="noConversion"/>
  </si>
  <si>
    <t>＊統計單位：道路總長度：公里；總工程費：新台幣元。</t>
    <phoneticPr fontId="7" type="noConversion"/>
  </si>
  <si>
    <t>＊資料變革：無。</t>
    <phoneticPr fontId="7" type="noConversion"/>
  </si>
  <si>
    <t>＊統計標準時間：以每年一期作之耕作事實為準。</t>
    <phoneticPr fontId="4" type="noConversion"/>
  </si>
  <si>
    <t>＊統計地區範圍及對象：凡本所所轄可供種植經濟生產農作物之土地，無論是否適宜耕作或合法作為農業使用與否，均為統計對象。</t>
    <phoneticPr fontId="4" type="noConversion"/>
  </si>
  <si>
    <t>＊統計標準時間：以當年一月一日至十二月三十一日之事實為準。</t>
  </si>
  <si>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</si>
  <si>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</si>
  <si>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</si>
  <si>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</si>
  <si>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4" type="noConversion"/>
  </si>
  <si>
    <t>資料項目：公共造產成果概況</t>
    <phoneticPr fontId="4"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</si>
  <si>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</si>
  <si>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</si>
  <si>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</si>
  <si>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</si>
  <si>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</si>
  <si>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</si>
  <si>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</si>
  <si>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</si>
  <si>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＊統計資料交叉查核及確保資料合理性之機制（說明各項資料之相互關係及不同資料來源之相關統計差異性）：為確保資料品質，運用電腦程式進行檢誤，對於異常資料再請各相關機關補正。</t>
  </si>
  <si>
    <t>＊同步發送單位（說明資料發布時同步發送之單位或可同步查得該資料之網址）：臺東縣政府民政處。</t>
    <phoneticPr fontId="7" type="noConversion"/>
  </si>
  <si>
    <t>＊統計指標編製方法與資料來源說明：依據本所資料彙編。</t>
    <phoneticPr fontId="7"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</si>
  <si>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</si>
  <si>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</si>
  <si>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7" type="noConversion"/>
  </si>
  <si>
    <t>＊統計單位：座、塊、公尺、公頃、平方公尺。</t>
  </si>
  <si>
    <t>＊統計指標編製方法與資料來源說明：本所依相關工程資料編製。</t>
    <phoneticPr fontId="7" type="noConversion"/>
  </si>
  <si>
    <t>資料項目：治山防災整體治理工程</t>
    <phoneticPr fontId="4" type="noConversion"/>
  </si>
  <si>
    <t>＊統計分類：依本年度(總預算)、以前年度(總預算)、特別預算及預算外之收入、支出，分別填列本月數、累計數。</t>
    <phoneticPr fontId="4"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</si>
  <si>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4" type="noConversion"/>
  </si>
  <si>
    <t>(一)路外停車位：指道路之路面外，以平面或立體式(包括匝道式、機械式或塔台式)等所設，停放車輛之車位。</t>
    <phoneticPr fontId="4" type="noConversion"/>
  </si>
  <si>
    <t>(二)公有：指停車場屬於政府所有(含委託民間經營)，但不包含單純租賃契約(如公有土地出租，民間自行規劃為停車場者)。</t>
    <phoneticPr fontId="4" type="noConversion"/>
  </si>
  <si>
    <t>(三)私有：指停車場之所有權屬於民間，含租用土地，規劃為停車場者。</t>
    <phoneticPr fontId="4" type="noConversion"/>
  </si>
  <si>
    <t>(四)收費：指依收費方式含停車費(計時收費、計次收費)及充電費在內。</t>
    <phoneticPr fontId="4" type="noConversion"/>
  </si>
  <si>
    <t>(五)不收費：指停車格位免費供民眾停放。</t>
    <phoneticPr fontId="4" type="noConversion"/>
  </si>
  <si>
    <t>(六)平面：指停車場僅在地面上設置者。</t>
    <phoneticPr fontId="4" type="noConversion"/>
  </si>
  <si>
    <t>(七)立體：指停車場設置樓層二層以上(含二層)者。</t>
    <phoneticPr fontId="4" type="noConversion"/>
  </si>
  <si>
    <t>資料項目：路外停車位概況</t>
    <phoneticPr fontId="4" type="noConversion"/>
  </si>
  <si>
    <t>＊統計指標編製方法與資料來源說明：
由本所辦理路外停車位統計之單位，依據原始資料分別統計彙編。</t>
    <phoneticPr fontId="4" type="noConversion"/>
  </si>
  <si>
    <t>＊統計單位：個。</t>
    <phoneticPr fontId="7" type="noConversion"/>
  </si>
  <si>
    <t>＊統計分類：
路外停車位依停放車種分大型車、小型車、機車，並依設置方式分公有及私有，再依計費方式分收費及不收費，並細分平面及立體(包括匝道式、機械式或塔台式)。</t>
    <phoneticPr fontId="4"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</si>
  <si>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4" type="noConversion"/>
  </si>
  <si>
    <t>＊統計分類：
路邊停車位依停放車種分大型車、小型車、機車，並依計費方式分收費及不收費。</t>
    <phoneticPr fontId="4" type="noConversion"/>
  </si>
  <si>
    <t>(一)路邊停車位：指以道路部分路面劃設，供公眾停放車輛之車位。</t>
    <phoneticPr fontId="13" type="noConversion"/>
  </si>
  <si>
    <t>(二)收費：指依收費方式含停車費(計時收費、計次收費)及充電費在內。</t>
    <phoneticPr fontId="13" type="noConversion"/>
  </si>
  <si>
    <t>(三)不收費：指停車格位免費供民眾停放。</t>
    <phoneticPr fontId="13" type="noConversion"/>
  </si>
  <si>
    <t>＊統計指標編製方法與資料來源說明：
由本所辦理路邊停車位統計之單位，依據原始資料分別統計彙編。</t>
    <phoneticPr fontId="4" type="noConversion"/>
  </si>
  <si>
    <t>資料項目：路邊停車位概況</t>
    <phoneticPr fontId="4" type="noConversion"/>
  </si>
  <si>
    <t>資料項目：路外停車位概況－身心障礙者專用停車位</t>
    <phoneticPr fontId="4"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</si>
  <si>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4" type="noConversion"/>
  </si>
  <si>
    <t>(四)收費：指依收費方式含計時收費及計次收費在內。</t>
    <phoneticPr fontId="4" type="noConversion"/>
  </si>
  <si>
    <t>＊統計分類：
路外停車位依停放車種分小型車及機車，並依設置方式分公有及私有，再依計費方式分收費及不收費。</t>
    <phoneticPr fontId="4" type="noConversion"/>
  </si>
  <si>
    <t>(一)路外停車位：指道路之路面外，以平面或立體式(包括匝道式、機械式或塔台式)等所設，停放車輛之車位。</t>
    <phoneticPr fontId="7" type="noConversion"/>
  </si>
  <si>
    <t>(二)公有：指停車場屬於政府所有(含委託民間經營)，但不包含單純租賃契約(如公有土地出租，民間自行規劃為停車場者)。</t>
    <phoneticPr fontId="7" type="noConversion"/>
  </si>
  <si>
    <t>(三)私有：指停車場之所有權屬於民間，含租用土地，規劃為停車場者。</t>
    <phoneticPr fontId="7" type="noConversion"/>
  </si>
  <si>
    <t>資料項目：路邊停車位概況－身心障礙專用停車位</t>
    <phoneticPr fontId="4"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</si>
  <si>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4" type="noConversion"/>
  </si>
  <si>
    <t>(一)路邊停車位：指以道路部分路面劃設，供公眾停放車輛之車位。</t>
    <phoneticPr fontId="7" type="noConversion"/>
  </si>
  <si>
    <t>(二)收費：指依收費方式含計時收費及計次收費在內。</t>
    <phoneticPr fontId="7" type="noConversion"/>
  </si>
  <si>
    <t>(三)不收費：指停車格位免費供民眾停放。</t>
    <phoneticPr fontId="7" type="noConversion"/>
  </si>
  <si>
    <t>＊統計分類：
路邊停車位依停放車種分小型車及機車，並依計費方式分收費及不收費。</t>
    <phoneticPr fontId="4" type="noConversion"/>
  </si>
  <si>
    <t>資料項目：路外停車位概況－電動汽車充電專用停車位</t>
    <phoneticPr fontId="4"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</si>
  <si>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4" type="noConversion"/>
  </si>
  <si>
    <t>＊統計分類：
路外停車位依設置方式分公有及私有，再依計費方式分收費及不收費。</t>
    <phoneticPr fontId="4" type="noConversion"/>
  </si>
  <si>
    <t>(四)收費：指依收費方式含停車費(計時收費、計次收費)及充電費在內。</t>
    <phoneticPr fontId="7" type="noConversion"/>
  </si>
  <si>
    <t>(五)不收費：指停車格位免費供民眾停放。</t>
    <phoneticPr fontId="7" type="noConversion"/>
  </si>
  <si>
    <t>＊統計標準時間：以每季底之事實為準。</t>
    <phoneticPr fontId="4"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</si>
  <si>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4" type="noConversion"/>
  </si>
  <si>
    <t>＊統計分類：路邊停車位依計費方式分收費及不收費。</t>
    <phoneticPr fontId="4" type="noConversion"/>
  </si>
  <si>
    <t>(二)收費：指依收費方式含停車費(計時收費、計次收費)及充電費在內。</t>
    <phoneticPr fontId="7" type="noConversion"/>
  </si>
  <si>
    <t>資料項目：路邊停車位概況－電動汽車充電專用停車位</t>
    <phoneticPr fontId="4" type="noConversion"/>
  </si>
  <si>
    <t>＊統計標準時間：以每月1日至月底之事實為準。</t>
    <phoneticPr fontId="4"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</si>
  <si>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4" type="noConversion"/>
  </si>
  <si>
    <t>(二)事業員工生活垃圾：
指事業員工生活產生之一般垃圾，例如員工休息室、餐廳、宿舍等事業員工生活場所產生者，不包括營業活動與生產製程產生者。</t>
    <phoneticPr fontId="4" type="noConversion"/>
  </si>
  <si>
    <t>(三)非例行性排出垃圾：
包括集中燃燒之紙錢、非例行性大型活動垃圾、工程美化垃圾、天然災害垃圾及小型農事垃圾。</t>
    <phoneticPr fontId="4" type="noConversion"/>
  </si>
  <si>
    <t>(四) 廚餘：
係指家戶、公共場所、其他產生源所拋棄之生、熟食物及其殘渣，或經主管機關公告之有機性一般廢棄物。</t>
    <phoneticPr fontId="4" type="noConversion"/>
  </si>
  <si>
    <t>(五) 環保單位自行清運：
為縣(市)政府環境保護局及各鄉鎮市區公所自行清運之垃圾量。</t>
    <phoneticPr fontId="4" type="noConversion"/>
  </si>
  <si>
    <t>(六) 環保單位委託清運：
為縣(市)政府環境保護局及各鄉鎮市區公所委託公民營廢棄物清除機構清運之垃圾量。</t>
    <phoneticPr fontId="4" type="noConversion"/>
  </si>
  <si>
    <t>(九) 衛生掩埋：將垃圾掩埋於衛生掩埋場，該掩埋場須以不透水材質或低滲水性土壤所構築，並設有滲出水、廢氣收集處理設施及地下水監測裝置等，以符合衛生掩埋相關規定。</t>
    <phoneticPr fontId="4" type="noConversion"/>
  </si>
  <si>
    <t>(八) 焚化：
利用焚化爐高溫燃燒，將垃圾轉變為安定之氣體或物質。</t>
    <phoneticPr fontId="4" type="noConversion"/>
  </si>
  <si>
    <t>(十) 回收再利用：
係指將廚餘資源化變為產品或再生物料之後續使用行為。凡經由清潔隊或公民營機構收集之廚餘，以下列方法處理再利用者均應計入，包括：</t>
    <phoneticPr fontId="4"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</si>
  <si>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4" type="noConversion"/>
  </si>
  <si>
    <t xml:space="preserve">  1.堆肥：將廚餘回收後，經生物醱酵作用，轉化成安定之腐植質或土壤改良劑。</t>
    <phoneticPr fontId="4" type="noConversion"/>
  </si>
  <si>
    <t xml:space="preserve">  2.養豬：將廚餘回收後，送至養豬場或標售，經高溫蒸煮後作為養豬飼料。</t>
    <phoneticPr fontId="4" type="noConversion"/>
  </si>
  <si>
    <t xml:space="preserve">  3.其他廚餘再利用：製成家禽飼料、厭氧發酵及黑水虻幼蟲食用等。</t>
    <phoneticPr fontId="4"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</si>
  <si>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4" type="noConversion"/>
  </si>
  <si>
    <t>(十二) 本月新增暫存量：
係指本月新增暫時堆置或貯存之一般垃圾量。</t>
    <phoneticPr fontId="4"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</si>
  <si>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4" type="noConversion"/>
  </si>
  <si>
    <t>＊統計地區範圍及對象：本所清潔隊回收之資源垃圾均為統計對象。</t>
    <phoneticPr fontId="4" type="noConversion"/>
  </si>
  <si>
    <t>＊統計標準時間：以每月1日至月底之事實為準。</t>
    <phoneticPr fontId="4"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</si>
  <si>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7" type="noConversion"/>
  </si>
  <si>
    <t>(十四)其他塑膠製品：指公告應回收廢棄物塑膠容器項目(含平板包材)及包裝用發泡塑膠以外之其他塑膠製品，如水管、水桶、保鮮盒、臉盆、雨衣雨鞋等，但不含塑膠袋。</t>
    <phoneticPr fontId="7" type="noConversion"/>
  </si>
  <si>
    <t>(二十七)本表皆以公斤為單位，若無法得其實際重量，請至「生活廢棄物質管理資訊系統」主管機關頁面&gt;點選「常見問題區」中「資源回收項目重量折算標準」可供參考，網址：https://hwms.moenv.gov.tw。</t>
    <phoneticPr fontId="7" type="noConversion"/>
  </si>
  <si>
    <t>＊統計分類：
(一)縱項目按清運單位別分。
(二)橫項目按回收項目別分。</t>
    <phoneticPr fontId="4" type="noConversion"/>
  </si>
  <si>
    <t>＊統計指標編製方法與資料來源說明：
依據本所資源回收成果報告月報表資料彙編。</t>
    <phoneticPr fontId="4" type="noConversion"/>
  </si>
  <si>
    <t>＊同步發送單位（說明資料發布時同步發送之單位或可同步查得該資料之網址）：臺東縣環境保護局。</t>
    <phoneticPr fontId="4" type="noConversion"/>
  </si>
  <si>
    <t>資料項目：資源回收量</t>
    <phoneticPr fontId="4" type="noConversion"/>
  </si>
  <si>
    <t>(一)各項資料均為現有實際僱用人數，包括編制內、非編制內，不包括環保警察、派遣人員、派駐人員及環保志/義工。一人從事多種業務者，列入主要業務項目，不可重複計列。</t>
    <phoneticPr fontId="4" type="noConversion"/>
  </si>
  <si>
    <t>(七)垃圾清運人員：係指廢棄物收集、清溝及掃街人員。</t>
    <phoneticPr fontId="4" type="noConversion"/>
  </si>
  <si>
    <t>(八)水肥清運人員：係指糞尿之收集、清運人員。</t>
    <phoneticPr fontId="4"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</si>
  <si>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4" type="noConversion"/>
  </si>
  <si>
    <t>(三)職員：
係指機關單位內，定有職稱、官等、職等之法定編制人員及政務人員，包括特任、比照簡任、簡任、薦任、委任及雇員等。</t>
    <phoneticPr fontId="4" type="noConversion"/>
  </si>
  <si>
    <t>(四)約聘(僱)：
係指機關單位依法進用之聘僱人員，包括聘用人員、約僱人員、特約人員、約用人員等。</t>
    <phoneticPr fontId="4" type="noConversion"/>
  </si>
  <si>
    <t>(五)工員：
係指機關單位依法進用之工友及臨時人員，包括隊員、駕駛、技工、工友、臨時工（特約工）及代賑工等，清潔隊員以駕駛環保車輛為主要業務者歸入駕駛。</t>
    <phoneticPr fontId="4" type="noConversion"/>
  </si>
  <si>
    <t>(六)類別之其他：
無法歸屬上述第(三)〜(五)類之人員，如駐衛警察等。</t>
    <phoneticPr fontId="4" type="noConversion"/>
  </si>
  <si>
    <t>(九)清運單位之其他：
無法歸屬於垃圾清運、水肥清運、資源回收之清運單位人員，如消毒、割草、拆除違規廣告、拖吊廢機動車輛等人員。</t>
    <phoneticPr fontId="4" type="noConversion"/>
  </si>
  <si>
    <t>＊統計分類：
(一)縱項目按單位別及業務別分。
(二)橫項目按類別、性別及年齡別分。</t>
    <phoneticPr fontId="4" type="noConversion"/>
  </si>
  <si>
    <t>＊統計指標編製方法與資料來源說明：
依據本所廢棄物清運處理單位實際環保人員(含編制內、非編制內)概況資料編製。</t>
    <phoneticPr fontId="4" type="noConversion"/>
  </si>
  <si>
    <t>資料項目：垃圾回收清除車輛數</t>
    <phoneticPr fontId="4" type="noConversion"/>
  </si>
  <si>
    <t>資料種類：資源循環統計</t>
    <phoneticPr fontId="7" type="noConversion"/>
  </si>
  <si>
    <t>＊統計地區範圍及對象：本所垃圾回收清除車輛均為統計對象。</t>
    <phoneticPr fontId="4" type="noConversion"/>
  </si>
  <si>
    <t>(一)垃圾回收清除車輛：指執行機關執行一般廢棄物回收、清除作業之車輛。</t>
    <phoneticPr fontId="7" type="noConversion"/>
  </si>
  <si>
    <t>(六)其他框式垃圾車：資源(含廚餘)回收垃圾車以外之框式垃圾車。</t>
    <phoneticPr fontId="7" type="noConversion"/>
  </si>
  <si>
    <t>＊統計單位：輛。</t>
    <phoneticPr fontId="7" type="noConversion"/>
  </si>
  <si>
    <t>＊統計分類：橫項目按垃圾回收清除車輛別分。</t>
    <phoneticPr fontId="4" type="noConversion"/>
  </si>
  <si>
    <t>＊統計指標編製方法與資料來源說明：依據本所垃圾回收清除車輛資料彙編。</t>
    <phoneticPr fontId="4" type="noConversion"/>
  </si>
  <si>
    <t>(八)清溝(溝泥)車：
執行溝泥清除或載運作業之車輛，車體至少具備以下設備其中一項：(1)抽吸設備、(2)沖洗設備、(3)貯存桶槽。</t>
    <phoneticPr fontId="7" type="noConversion"/>
  </si>
  <si>
    <t>(九)掃(洗)街車：
執行道路路面洗掃任務之車輛，車體至少具備以下設備其中一項：(1) 旋轉刷毛/水洗/真空吸引設備、(2)貯存桶槽。</t>
    <phoneticPr fontId="7" type="noConversion"/>
  </si>
  <si>
    <t>(七)水肥車：
執行水肥回收、清除作業之車輛，車體至少具備以下設備其中一項：(1)抽吸設備、(2)貯存桶槽。</t>
    <phoneticPr fontId="7" type="noConversion"/>
  </si>
  <si>
    <t>(五)資源(含廚餘)回收垃圾車：
框式垃圾車用以執行資源垃圾或廚餘之回收、清除作業，車身應具備舉伸或傾卸設備。</t>
    <phoneticPr fontId="7"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</si>
  <si>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7" type="noConversion"/>
  </si>
  <si>
    <t>(三)密封式垃圾車：
車體為密封空間，車身應具備投棄口或壓縮裝置，如密封車、密封壓縮車、密封轉運車等。</t>
    <phoneticPr fontId="7" type="noConversion"/>
  </si>
  <si>
    <t>(二)子母式垃圾車：
子車與母車可分離，以垃圾子車放置執行機關指定地點，供垃圾投棄、收集，再由母車將子車運往垃圾處理場。</t>
    <phoneticPr fontId="7" type="noConversion"/>
  </si>
  <si>
    <t>＊統計單位：座。</t>
    <phoneticPr fontId="7" type="noConversion"/>
  </si>
  <si>
    <t>資料項目：垃圾處理場(廠)數</t>
    <phoneticPr fontId="4" type="noConversion"/>
  </si>
  <si>
    <t>＊統計地區範圍及對象：本所營運中公有垃圾處理場(廠)均為統計對象</t>
    <phoneticPr fontId="4" type="noConversion"/>
  </si>
  <si>
    <t>＊統計分類：橫項目按垃圾處理場(廠)別分。</t>
    <phoneticPr fontId="4" type="noConversion"/>
  </si>
  <si>
    <t>(三)堆肥場：指具有堆肥處理設施且從事廚餘堆肥化處理之場所。</t>
    <phoneticPr fontId="7" type="noConversion"/>
  </si>
  <si>
    <t>(四)堆置場：指一般廢棄物於處理前暫時放置之特定地點。</t>
    <phoneticPr fontId="7" type="noConversion"/>
  </si>
  <si>
    <t>＊統計指標編製方法與資料來源說明：依據本所垃圾處理場(廠)資料彙編。</t>
    <phoneticPr fontId="4" type="noConversion"/>
  </si>
  <si>
    <t>(一)大型焚化廠：
指設計日處理量達三百公噸以上，且為直轄市、縣（市）主管機關或執行機關所有、管理或監督營運之垃圾焚化廠。</t>
    <phoneticPr fontId="7"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</si>
  <si>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7" type="noConversion"/>
  </si>
  <si>
    <t>＊統計資料交叉查核及確保資料合理性之機制：無。</t>
    <phoneticPr fontId="4" type="noConversion"/>
  </si>
  <si>
    <t>＊統計地區範圍及對象：本所清潔隊環境保護預算資料，均為統計對象。</t>
    <phoneticPr fontId="4" type="noConversion"/>
  </si>
  <si>
    <t>(一) 鄉鎮市公所清潔隊預算：係指各鄉鎮市公所清潔隊歲出（歲入）預算，包含預算書歲出政事別及歲入來源別中環境保護相關之經常門與資本門等經費。</t>
    <phoneticPr fontId="7"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</si>
  <si>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7"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</si>
  <si>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7" type="noConversion"/>
  </si>
  <si>
    <t>(四) 委辦費：係指委託其他政府、機關、學校、團體及個人等進行學術研究、辦理機關職掌業務（含媒體政策及業務宣導）等經費。</t>
    <phoneticPr fontId="7" type="noConversion"/>
  </si>
  <si>
    <t>(五) 土地：係指公務所需房屋基地、地上物拆遷補償及其他土地購置經費。</t>
    <phoneticPr fontId="7" type="noConversion"/>
  </si>
  <si>
    <t>(六) 其他支出：係指預備金及其他無法歸入之科目。</t>
    <phoneticPr fontId="7" type="noConversion"/>
  </si>
  <si>
    <t>(七) 環境部補助款：係指由環境部補助之經費，並納入該年預算者。</t>
    <phoneticPr fontId="7" type="noConversion"/>
  </si>
  <si>
    <t>(八) 其他政府補助款：係指由環境部除外之其他政府機關（構）補助之經費，並納入該年預算者。</t>
    <phoneticPr fontId="7" type="noConversion"/>
  </si>
  <si>
    <t>＊統計單位：千元
＊統計分類：
(一)縱項目按經資門別及科目別分。
(二)橫項目按單位別分。</t>
    <phoneticPr fontId="4" type="noConversion"/>
  </si>
  <si>
    <t>＊統計指標編製方法與資料來源說明：依據本所清潔隊環境保護預算資料編製。</t>
    <phoneticPr fontId="4" type="noConversion"/>
  </si>
  <si>
    <t>資料種類：其他統計</t>
    <phoneticPr fontId="7" type="noConversion"/>
  </si>
  <si>
    <t>＊統計地區範圍及對象：本所清潔隊環境保護決算資料，均為統計對象。</t>
    <phoneticPr fontId="4" type="noConversion"/>
  </si>
  <si>
    <t>＊統計分類：
(一)縱項目按經資門別及科目別分。
(二)橫項目按單位別分。</t>
    <phoneticPr fontId="4" type="noConversion"/>
  </si>
  <si>
    <t>(七) 其他支出：係指預備金及其他無法歸入之科目。</t>
    <phoneticPr fontId="7" type="noConversion"/>
  </si>
  <si>
    <t>(一) 鄉鎮市公所清潔隊決算：
係指各鄉鎮市公所清潔隊歲出（歲入）決算，包含決算書歲出政事別及歲入來源別中環境保護相關之經常門與資本門等經費。</t>
    <phoneticPr fontId="7"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</si>
  <si>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7"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</si>
  <si>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7" type="noConversion"/>
  </si>
  <si>
    <t>(四) 委辦費：
係指委託其他政府、機關、學校、團體及個人等進行學術研究、辦理機關職掌業務（含媒體政策及業務宣導）等經費。</t>
    <phoneticPr fontId="7" type="noConversion"/>
  </si>
  <si>
    <t>(六) 折舊：
係依國有財產法所訂之財產範圍按使用年限提列之當年成本分攤金額，包含動產及不動產，但不含土地、有價證卷及權利。</t>
    <phoneticPr fontId="7" type="noConversion"/>
  </si>
  <si>
    <t>(八) 環境部補助款：
係指由環境部補助之經費，並納入該年決算者，包含實現數、應收數及保留數。</t>
    <phoneticPr fontId="7" type="noConversion"/>
  </si>
  <si>
    <t>(九) 其他政府補助款：
係指由環境部除外之其他政府機關（構）補助之經費，並納入該年決算者。</t>
    <phoneticPr fontId="7" type="noConversion"/>
  </si>
  <si>
    <t>(五) 土地：
係指公務所需房屋基地、地上物拆遷補償及其他土地購置經費。</t>
    <phoneticPr fontId="7" type="noConversion"/>
  </si>
  <si>
    <t>＊統計指標編製方法與資料來源說明：依據本所清潔隊環境保護決算資料編製。</t>
    <phoneticPr fontId="4" type="noConversion"/>
  </si>
  <si>
    <r>
      <t>(114</t>
    </r>
    <r>
      <rPr>
        <sz val="10"/>
        <rFont val="新細明體"/>
        <family val="1"/>
        <charset val="136"/>
      </rPr>
      <t>年</t>
    </r>
    <r>
      <rPr>
        <sz val="10"/>
        <rFont val="Times New Roman"/>
        <family val="1"/>
      </rPr>
      <t>7</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</si>
  <si>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8</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</si>
  <si>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9</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</si>
  <si>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10</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</si>
  <si>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11</t>
    </r>
    <r>
      <rPr>
        <sz val="10"/>
        <rFont val="新細明體"/>
        <family val="1"/>
        <charset val="136"/>
      </rPr>
      <t>月</t>
    </r>
    <r>
      <rPr>
        <sz val="10"/>
        <rFont val="Times New Roman"/>
        <family val="1"/>
      </rPr>
      <t>)</t>
    </r>
  </si>
  <si>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0" type="noConversion"/>
  </si>
  <si>
    <t>資料項目：孕婦及育有六歲以下兒童者停車位概況</t>
    <phoneticPr fontId="4"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</si>
  <si>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4" type="noConversion"/>
  </si>
  <si>
    <t>其他經各級交通主管機關公告之場所。</t>
  </si>
  <si>
    <t>＊統計分類：
(一)依兒童及少年福利與權益保障法所定場所類別分類：</t>
    <phoneticPr fontId="4" type="noConversion"/>
  </si>
  <si>
    <t>(二)提供民眾申辦業務或服務之政府機關（構）及公營事業。</t>
    <phoneticPr fontId="7" type="noConversion"/>
  </si>
  <si>
    <t>(三)鐵路車站、航空站及捷運交會轉乘站。</t>
    <phoneticPr fontId="7" type="noConversion"/>
  </si>
  <si>
    <t>(四)營業場所總樓地板面積一萬平方公尺以上之百貨公司及零售式量販店。</t>
    <phoneticPr fontId="7" type="noConversion"/>
  </si>
  <si>
    <t>(五)設有兒科病房或產科病房之區域級以上醫院。</t>
    <phoneticPr fontId="7" type="noConversion"/>
  </si>
  <si>
    <t>(六)觀光遊樂業之園區。</t>
    <phoneticPr fontId="7" type="noConversion"/>
  </si>
  <si>
    <t>(一)法定應設孕婦及育有六歲以下兒童者停車位：
指依兒童及少年福利與權益保障法應設置之孕婦及育有六歲以下兒童者停車位數量。</t>
    <phoneticPr fontId="7" type="noConversion"/>
  </si>
  <si>
    <t>(二)已設置孕婦及育有六歲以下兒童者停車位：
指實際已設置之孕婦及育有六歲以下兒童者停車位數量。</t>
    <phoneticPr fontId="7" type="noConversion"/>
  </si>
  <si>
    <t>＊統計指標編製方法與資料來源說明：
由本所辦理停車位統計之單位，依據原始資料分別統計彙編。</t>
    <phoneticPr fontId="4" type="noConversion"/>
  </si>
  <si>
    <t>＊統計單位：個。</t>
    <phoneticPr fontId="7" type="noConversion"/>
  </si>
  <si>
    <t>＊時效：15日。</t>
    <phoneticPr fontId="4" type="noConversion"/>
  </si>
  <si>
    <t>路外停車位概況</t>
    <phoneticPr fontId="4" type="noConversion"/>
  </si>
  <si>
    <t>公庫收支</t>
    <phoneticPr fontId="4" type="noConversion"/>
  </si>
  <si>
    <t>＊統計標準時間：
靜態資料以3月底、6月底、9月底、12月底之事實為準；動態資料第1季以1至3月、第2季以4至6月、第3季以7至9月、第4季以10至12月之事實為準。</t>
    <phoneticPr fontId="4" type="noConversion"/>
  </si>
  <si>
    <t>(二)期底具原住民身分獨居老人人數：
依指戶籍登記具原住民身分之獨居老人期底人數。</t>
    <phoneticPr fontId="7" type="noConversion"/>
  </si>
  <si>
    <t>＊統計單位：人、人次。</t>
    <phoneticPr fontId="7" type="noConversion"/>
  </si>
  <si>
    <t>＊統計指標編製方法與資料來源說明：
依據本所會計年度結束後10日內將轄內已成立之社區發展協會所報工作概況資料審核彙編。</t>
    <phoneticPr fontId="4" type="noConversion"/>
  </si>
  <si>
    <t>＊統計標準時間：動態資料以1至12月事實為準；靜態資料以12月底之事實為準。</t>
    <phoneticPr fontId="4" type="noConversion"/>
  </si>
  <si>
    <t>＊統計地區範圍及對象：凡在本鄉(鎮、市)已成立社區發展協會之社區，均為統計對象。</t>
    <phoneticPr fontId="4" type="noConversion"/>
  </si>
  <si>
    <t>（三）補辦登記：指違建寺廟，基於主管機關行政管理上的權宜措施，暫准以「補辦」名義所辦理登記之寺廟，其違建態樣如地目不符、無使用執照、未取得合法土地權源者…等。</t>
    <phoneticPr fontId="4" type="noConversion"/>
  </si>
  <si>
    <t>（四）已辦理財團法人登記數：寺廟依辦理寺廟登記須知完成寺廟登記程序後，寺廟負責人依財團法人相關法令規定，申請許可設立為財團法人制寺廟者。</t>
    <phoneticPr fontId="7" type="noConversion"/>
  </si>
  <si>
    <t>（五）未辦理財團法人登記數：寺廟依辦理寺廟登記須知完成寺廟登記程序但後續未申請許可設立為財團法人制寺廟者。</t>
    <phoneticPr fontId="7" type="noConversion"/>
  </si>
  <si>
    <t>（七）信徒人數：指依辦理寺廟登記須知第11、12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phoneticPr fontId="7" type="noConversion"/>
  </si>
  <si>
    <t>(一)社區：依「社區發展工作綱要」第2條規定，係指「經鄉(鎮、市、區)社區發展主管機關劃定，供為依法設立社區發展協會，推動社區發展工作之組織與活動區域」。</t>
    <phoneticPr fontId="7" type="noConversion"/>
  </si>
  <si>
    <t>(二)已劃定社區數：為推展社區發展業務，得視實際需要，於該鄉（鎮、市、區）內，依據歷史關係、文化背景、地緣形勢、人口分布、生態特性、資源狀況、住宅型態、農、漁、工、礦、商業之發展及居民之意向、興趣及共同需求等因素劃定數個社區區域。</t>
  </si>
  <si>
    <t>(三)社區發展協會：係指經主管機關劃定，依法成立之社區發展協會。</t>
  </si>
  <si>
    <t>(四)社區戶數：係指社區劃定範圍內所有戶數。</t>
  </si>
  <si>
    <t>(五)社區人口數：係指社區劃定範圍內所有人口數。</t>
  </si>
  <si>
    <t>(六)社區發展協會會員：由社區居民自動申請加入社區發展協會為之會員人數。</t>
  </si>
  <si>
    <t>(七)社區生產建設基金：為充裕社區經濟來源，健全社區發展組織，期能負起社區成果維護，推行社會教育、社區文化活動及福利服務工作，以提昇社區居民生活品質而籌措之基金。</t>
  </si>
  <si>
    <t>(八)使用經費：指依法成立之社區發展協會，其經費來源。</t>
  </si>
  <si>
    <t xml:space="preserve"> 1.政府補助款：為促進社區發展，增進居民福利，根據社區發展協會所提之計畫及自籌款項，政府機關依年度社區發展工作計畫給予之補助。(包含中央、直轄市、縣(市)、鄉（鎮、市、區)補助款)</t>
  </si>
  <si>
    <t xml:space="preserve"> 2.社區自籌款：社區發展協會為促進社區發中央各部會、直轄市、縣(市)、鄉（鎮、市、區)展，增進居民福利，擬定工作計畫，結合社區資源及由居民繳交或樂捐之款項。(包含民眾配合款、民眾捐款、生產收益、其他收入)</t>
  </si>
  <si>
    <t>(九)社區活動中心（不含市民活動中心、里集會所、里民活動中心、老人活動中心等）：為推展社區發展各項建設工作之需要而興建，提供作為社區民眾集會及辦理各項文康育樂活動之場所，包含原建(未作修擴建)、新建及修擴建，並不考慮產權問題；另數個社區發展協會共用1幢活動中心，請以總計1為統計代表，並備註共用之社區發展協會名稱。</t>
  </si>
  <si>
    <t>＊發布週期：年。</t>
    <phoneticPr fontId="7" type="noConversion"/>
  </si>
  <si>
    <r>
      <t>(115</t>
    </r>
    <r>
      <rPr>
        <sz val="10"/>
        <rFont val="新細明體"/>
        <family val="1"/>
        <charset val="136"/>
      </rPr>
      <t>年</t>
    </r>
    <r>
      <rPr>
        <sz val="10"/>
        <rFont val="Times New Roman"/>
        <family val="1"/>
      </rPr>
      <t>7月)</t>
    </r>
  </si>
  <si>
    <r>
      <t>(115</t>
    </r>
    <r>
      <rPr>
        <sz val="10"/>
        <rFont val="新細明體"/>
        <family val="1"/>
        <charset val="136"/>
      </rPr>
      <t>年</t>
    </r>
    <r>
      <rPr>
        <sz val="10"/>
        <rFont val="Times New Roman"/>
        <family val="1"/>
      </rPr>
      <t>8月)</t>
    </r>
  </si>
  <si>
    <r>
      <t>(115</t>
    </r>
    <r>
      <rPr>
        <sz val="10"/>
        <rFont val="新細明體"/>
        <family val="1"/>
        <charset val="136"/>
      </rPr>
      <t>年</t>
    </r>
    <r>
      <rPr>
        <sz val="10"/>
        <rFont val="Times New Roman"/>
        <family val="1"/>
      </rPr>
      <t>9月)</t>
    </r>
  </si>
  <si>
    <r>
      <t>(115</t>
    </r>
    <r>
      <rPr>
        <sz val="10"/>
        <rFont val="新細明體"/>
        <family val="1"/>
        <charset val="136"/>
      </rPr>
      <t>年</t>
    </r>
    <r>
      <rPr>
        <sz val="10"/>
        <rFont val="Times New Roman"/>
        <family val="1"/>
      </rPr>
      <t>10月)</t>
    </r>
  </si>
  <si>
    <r>
      <t>(115</t>
    </r>
    <r>
      <rPr>
        <sz val="10"/>
        <rFont val="新細明體"/>
        <family val="1"/>
        <charset val="136"/>
      </rPr>
      <t>年</t>
    </r>
    <r>
      <rPr>
        <sz val="10"/>
        <rFont val="Times New Roman"/>
        <family val="1"/>
      </rPr>
      <t>11月)</t>
    </r>
  </si>
  <si>
    <t>一般垃圾及廚餘清理狀況</t>
    <phoneticPr fontId="4" type="noConversion"/>
  </si>
  <si>
    <t>獨居老人服務概況</t>
    <phoneticPr fontId="4" type="noConversion"/>
  </si>
  <si>
    <r>
      <t>(115</t>
    </r>
    <r>
      <rPr>
        <sz val="10"/>
        <rFont val="新細明體"/>
        <family val="1"/>
        <charset val="136"/>
      </rPr>
      <t>年第二季</t>
    </r>
    <r>
      <rPr>
        <sz val="10"/>
        <rFont val="Times New Roman"/>
        <family val="1"/>
      </rPr>
      <t>)</t>
    </r>
    <phoneticPr fontId="4" type="noConversion"/>
  </si>
  <si>
    <r>
      <t>(115</t>
    </r>
    <r>
      <rPr>
        <sz val="10"/>
        <rFont val="新細明體"/>
        <family val="1"/>
        <charset val="136"/>
      </rPr>
      <t>年第三季</t>
    </r>
    <r>
      <rPr>
        <sz val="10"/>
        <rFont val="Times New Roman"/>
        <family val="1"/>
      </rPr>
      <t>)</t>
    </r>
    <phoneticPr fontId="4" type="noConversion"/>
  </si>
  <si>
    <t>環保人員概況</t>
    <phoneticPr fontId="4" type="noConversion"/>
  </si>
  <si>
    <t>垃圾回收清除車輛數</t>
    <phoneticPr fontId="4" type="noConversion"/>
  </si>
  <si>
    <r>
      <t>(115</t>
    </r>
    <r>
      <rPr>
        <sz val="10"/>
        <rFont val="新細明體"/>
        <family val="1"/>
        <charset val="136"/>
      </rPr>
      <t>年上半年度</t>
    </r>
    <r>
      <rPr>
        <sz val="10"/>
        <rFont val="Times New Roman"/>
        <family val="1"/>
      </rPr>
      <t>)</t>
    </r>
    <phoneticPr fontId="4" type="noConversion"/>
  </si>
  <si>
    <t>電子信箱：hd0048@haiduau.taitung.gov.tw</t>
    <phoneticPr fontId="4" type="noConversion"/>
  </si>
  <si>
    <t>傳真：089-931891</t>
    <phoneticPr fontId="4" type="noConversion"/>
  </si>
  <si>
    <t>「臺東縣海端鄉公庫收支月報」統計資料背景說明</t>
  </si>
  <si>
    <t>＊發布機關、單位：臺東縣海端鄉公所主計室</t>
  </si>
  <si>
    <t>＊編製單位： 臺東縣海端鄉公所財建課</t>
    <phoneticPr fontId="4" type="noConversion"/>
  </si>
  <si>
    <t>＊傳真：089-931891</t>
    <phoneticPr fontId="4" type="noConversion"/>
  </si>
  <si>
    <t>＊電子信箱：hd0024@haiduau.taitung.gov.tw</t>
    <phoneticPr fontId="4" type="noConversion"/>
  </si>
  <si>
    <t>＊電子媒體：
（◎）線上書刊及資料庫，網址：
海端鄉公所全球資訊網（https://www.haiduau.gov.tw/home/）「資訊公開專區\主計業務專區\公務統計報表」</t>
  </si>
  <si>
    <t>「臺東縣海端鄉資源回收量」統計資料背景說明</t>
    <phoneticPr fontId="4" type="noConversion"/>
  </si>
  <si>
    <t>＊編製單位：臺東縣海端鄉公所清潔隊</t>
  </si>
  <si>
    <t>＊傳真：089-931891</t>
  </si>
  <si>
    <t>「臺東縣海端鄉一般垃圾及廚餘清理狀況」統計資料背景說明</t>
  </si>
  <si>
    <t>「臺東縣海端鄉路外停車位概況」統計資料背景說明</t>
    <phoneticPr fontId="4" type="noConversion"/>
  </si>
  <si>
    <t>＊編製單位：臺東縣海端鄉公所文化暨觀光產業發展所</t>
  </si>
  <si>
    <t>＊編製單位：臺東縣海端鄉公所社會課</t>
    <phoneticPr fontId="4" type="noConversion"/>
  </si>
  <si>
    <t>＊電子信箱：hdb030@haiduau.taitung.gov.tw</t>
    <phoneticPr fontId="4" type="noConversion"/>
  </si>
  <si>
    <t>＊編製單位：臺東縣海端鄉公所財建課</t>
    <phoneticPr fontId="4" type="noConversion"/>
  </si>
  <si>
    <t>＊電子信箱：hdc009@haiduau.taitung.gov.tw</t>
    <phoneticPr fontId="4" type="noConversion"/>
  </si>
  <si>
    <t>＊編製單位：臺東縣海端鄉公所民政課</t>
  </si>
  <si>
    <t>＊編製單位：臺東縣海端鄉公所社會課</t>
  </si>
  <si>
    <t>＊電子信箱：hdb030@haiduau.taitung.gov.tw</t>
  </si>
  <si>
    <t>＊編製單位：臺東縣海端鄉公所民政課</t>
    <phoneticPr fontId="4" type="noConversion"/>
  </si>
  <si>
    <t>＊電子信箱：hdb016@haiduau.taitung.gov.tw</t>
    <phoneticPr fontId="4" type="noConversion"/>
  </si>
  <si>
    <t>＊編製單位：臺東縣海端鄉公所農業課</t>
  </si>
  <si>
    <t>＊電子信箱：hdh016@haiduau.taitung.gov.tw</t>
  </si>
  <si>
    <t>＊電子信箱：hdh013@haiduau.taitung.gov.tw</t>
    <phoneticPr fontId="4" type="noConversion"/>
  </si>
  <si>
    <t>＊電子信箱：hd0010@haiduau.taitung.gov.tw</t>
    <phoneticPr fontId="7" type="noConversion"/>
  </si>
  <si>
    <t>＊電子信箱：hdd012@haiduau.taitung.gov.tw</t>
    <phoneticPr fontId="4" type="noConversion"/>
  </si>
  <si>
    <t>＊電子信箱：hdh013@haiduau.taitung.gov.tw</t>
    <phoneticPr fontId="7" type="noConversion"/>
  </si>
  <si>
    <t>＊電子信箱：hd0040@haiduau.taitung.gov.tw</t>
    <phoneticPr fontId="7" type="noConversion"/>
  </si>
  <si>
    <t>＊電子信箱：hdd012@haiduau.taitung.gov.tw</t>
    <phoneticPr fontId="7" type="noConversion"/>
  </si>
  <si>
    <t>＊電子信箱：haid082@haiduau.taitung.gov.tw</t>
    <phoneticPr fontId="7" type="noConversion"/>
  </si>
  <si>
    <t>＊聯絡電話：089-931370#233</t>
    <phoneticPr fontId="4" type="noConversion"/>
  </si>
  <si>
    <t>＊聯絡電話：089-931370#161</t>
    <phoneticPr fontId="4" type="noConversion"/>
  </si>
  <si>
    <t>＊聯絡電話：089-931370#174</t>
    <phoneticPr fontId="4" type="noConversion"/>
  </si>
  <si>
    <t>＊聯絡電話：089-931370#156</t>
    <phoneticPr fontId="4" type="noConversion"/>
  </si>
  <si>
    <t>＊聯絡電話：089-931370#154</t>
    <phoneticPr fontId="4" type="noConversion"/>
  </si>
  <si>
    <t>＊聯絡電話：089-931370#161</t>
    <phoneticPr fontId="7" type="noConversion"/>
  </si>
  <si>
    <t>＊聯絡電話：089-931370#235</t>
    <phoneticPr fontId="4" type="noConversion"/>
  </si>
  <si>
    <t>＊聯絡電話：089-931370#212</t>
    <phoneticPr fontId="7" type="noConversion"/>
  </si>
  <si>
    <t>＊聯絡電話：089-931370#156</t>
    <phoneticPr fontId="7" type="noConversion"/>
  </si>
  <si>
    <t>＊聯絡電話：089-931370#154</t>
    <phoneticPr fontId="7" type="noConversion"/>
  </si>
  <si>
    <t>＊聯絡電話：089-931370#216</t>
    <phoneticPr fontId="4" type="noConversion"/>
  </si>
  <si>
    <t>＊聯絡電話：089-931370#129</t>
    <phoneticPr fontId="7" type="noConversion"/>
  </si>
  <si>
    <t>＊聯絡電話：089-931370#130</t>
    <phoneticPr fontId="7" type="noConversion"/>
  </si>
  <si>
    <t>＊時效：2個月又5日。</t>
    <phoneticPr fontId="4" type="noConversion"/>
  </si>
  <si>
    <t>＊預告發布日期（含預告方式及週期）：年度終了後2個月又5日內以公務統計報表發布(預定發布時間如遇例假日則順延至次一工作日)。</t>
    <phoneticPr fontId="4" type="noConversion"/>
  </si>
  <si>
    <t>＊時效：3個月又5日。</t>
    <phoneticPr fontId="4" type="noConversion"/>
  </si>
  <si>
    <t>＊預告發布日期（含預告方式及週期）：每年終了後三個月又五日內以公務統計報表發布(預定發布時間如遇例假日則順延至次一工作日)。</t>
    <phoneticPr fontId="4" type="noConversion"/>
  </si>
  <si>
    <t>(114年)</t>
  </si>
  <si>
    <t>＊預告發布日期（含預告方式及週期）：年度終了後四個月又五日內以公務統計報表發布(預定發布時間如遇例假日則順延至次一工作日)。</t>
    <phoneticPr fontId="7" type="noConversion"/>
  </si>
  <si>
    <t>＊時效（指統計標準時間至資料發布時間之間隔時間）：3個月又20日。</t>
    <phoneticPr fontId="7" type="noConversion"/>
  </si>
  <si>
    <t>＊預告發布日期（含預告方式及週期）：次年4月20日前(若遇例假日順延)以公務統計報表發布。</t>
    <phoneticPr fontId="7" type="noConversion"/>
  </si>
  <si>
    <r>
      <rPr>
        <sz val="11"/>
        <rFont val="標楷體"/>
        <family val="4"/>
        <charset val="136"/>
      </rPr>
      <t>資料
種類</t>
    </r>
    <phoneticPr fontId="4" type="noConversion"/>
  </si>
  <si>
    <r>
      <rPr>
        <sz val="11"/>
        <rFont val="標楷體"/>
        <family val="4"/>
        <charset val="136"/>
      </rPr>
      <t>資料項目</t>
    </r>
  </si>
  <si>
    <r>
      <rPr>
        <sz val="11"/>
        <rFont val="標楷體"/>
        <family val="4"/>
        <charset val="136"/>
      </rPr>
      <t>發布形式</t>
    </r>
    <phoneticPr fontId="4" type="noConversion"/>
  </si>
  <si>
    <r>
      <rPr>
        <sz val="12"/>
        <rFont val="標楷體"/>
        <family val="4"/>
        <charset val="136"/>
      </rPr>
      <t>預</t>
    </r>
    <r>
      <rPr>
        <sz val="12"/>
        <rFont val="Times New Roman"/>
        <family val="1"/>
      </rPr>
      <t xml:space="preserve">          </t>
    </r>
    <r>
      <rPr>
        <sz val="12"/>
        <rFont val="標楷體"/>
        <family val="4"/>
        <charset val="136"/>
      </rPr>
      <t>定</t>
    </r>
    <r>
      <rPr>
        <sz val="12"/>
        <rFont val="Times New Roman"/>
        <family val="1"/>
      </rPr>
      <t xml:space="preserve">          </t>
    </r>
    <r>
      <rPr>
        <sz val="12"/>
        <rFont val="標楷體"/>
        <family val="4"/>
        <charset val="136"/>
      </rPr>
      <t>發</t>
    </r>
    <r>
      <rPr>
        <sz val="12"/>
        <rFont val="Times New Roman"/>
        <family val="1"/>
      </rPr>
      <t xml:space="preserve">          </t>
    </r>
    <r>
      <rPr>
        <sz val="12"/>
        <rFont val="標楷體"/>
        <family val="4"/>
        <charset val="136"/>
      </rPr>
      <t>布</t>
    </r>
    <r>
      <rPr>
        <sz val="12"/>
        <rFont val="Times New Roman"/>
        <family val="1"/>
      </rPr>
      <t xml:space="preserve">          </t>
    </r>
    <r>
      <rPr>
        <sz val="12"/>
        <rFont val="標楷體"/>
        <family val="4"/>
        <charset val="136"/>
      </rPr>
      <t>時</t>
    </r>
    <r>
      <rPr>
        <sz val="12"/>
        <rFont val="Times New Roman"/>
        <family val="1"/>
      </rPr>
      <t xml:space="preserve">          </t>
    </r>
    <r>
      <rPr>
        <sz val="12"/>
        <rFont val="標楷體"/>
        <family val="4"/>
        <charset val="136"/>
      </rPr>
      <t>間</t>
    </r>
    <phoneticPr fontId="4" type="noConversion"/>
  </si>
  <si>
    <r>
      <rPr>
        <sz val="11"/>
        <rFont val="標楷體"/>
        <family val="4"/>
        <charset val="136"/>
      </rPr>
      <t>備註</t>
    </r>
    <phoneticPr fontId="4" type="noConversion"/>
  </si>
  <si>
    <r>
      <t>115</t>
    </r>
    <r>
      <rPr>
        <sz val="12"/>
        <rFont val="標楷體"/>
        <family val="4"/>
        <charset val="136"/>
      </rPr>
      <t>年</t>
    </r>
    <r>
      <rPr>
        <sz val="12"/>
        <rFont val="Times New Roman"/>
        <family val="1"/>
      </rPr>
      <t>1</t>
    </r>
    <r>
      <rPr>
        <sz val="12"/>
        <rFont val="標楷體"/>
        <family val="4"/>
        <charset val="136"/>
      </rPr>
      <t>月</t>
    </r>
    <phoneticPr fontId="4" type="noConversion"/>
  </si>
  <si>
    <r>
      <t>115</t>
    </r>
    <r>
      <rPr>
        <sz val="12"/>
        <rFont val="標楷體"/>
        <family val="4"/>
        <charset val="136"/>
      </rPr>
      <t>年</t>
    </r>
    <r>
      <rPr>
        <sz val="12"/>
        <rFont val="Times New Roman"/>
        <family val="1"/>
      </rPr>
      <t>2</t>
    </r>
    <r>
      <rPr>
        <sz val="12"/>
        <rFont val="標楷體"/>
        <family val="4"/>
        <charset val="136"/>
      </rPr>
      <t>月</t>
    </r>
    <phoneticPr fontId="4" type="noConversion"/>
  </si>
  <si>
    <r>
      <t>115</t>
    </r>
    <r>
      <rPr>
        <sz val="12"/>
        <rFont val="標楷體"/>
        <family val="4"/>
        <charset val="136"/>
      </rPr>
      <t>年</t>
    </r>
    <r>
      <rPr>
        <sz val="12"/>
        <rFont val="Times New Roman"/>
        <family val="1"/>
      </rPr>
      <t>3月</t>
    </r>
    <r>
      <rPr>
        <sz val="12"/>
        <color indexed="8"/>
        <rFont val="標楷體"/>
        <family val="4"/>
        <charset val="136"/>
      </rPr>
      <t/>
    </r>
  </si>
  <si>
    <r>
      <t>115</t>
    </r>
    <r>
      <rPr>
        <sz val="12"/>
        <rFont val="標楷體"/>
        <family val="4"/>
        <charset val="136"/>
      </rPr>
      <t>年</t>
    </r>
    <r>
      <rPr>
        <sz val="12"/>
        <rFont val="Times New Roman"/>
        <family val="1"/>
      </rPr>
      <t>4月</t>
    </r>
    <r>
      <rPr>
        <sz val="12"/>
        <color indexed="8"/>
        <rFont val="標楷體"/>
        <family val="4"/>
        <charset val="136"/>
      </rPr>
      <t/>
    </r>
  </si>
  <si>
    <r>
      <t>115</t>
    </r>
    <r>
      <rPr>
        <sz val="12"/>
        <rFont val="標楷體"/>
        <family val="4"/>
        <charset val="136"/>
      </rPr>
      <t>年</t>
    </r>
    <r>
      <rPr>
        <sz val="12"/>
        <rFont val="Times New Roman"/>
        <family val="1"/>
      </rPr>
      <t>5月</t>
    </r>
    <r>
      <rPr>
        <sz val="12"/>
        <color indexed="8"/>
        <rFont val="標楷體"/>
        <family val="4"/>
        <charset val="136"/>
      </rPr>
      <t/>
    </r>
  </si>
  <si>
    <r>
      <t>115</t>
    </r>
    <r>
      <rPr>
        <sz val="12"/>
        <rFont val="標楷體"/>
        <family val="4"/>
        <charset val="136"/>
      </rPr>
      <t>年</t>
    </r>
    <r>
      <rPr>
        <sz val="12"/>
        <rFont val="Times New Roman"/>
        <family val="1"/>
      </rPr>
      <t>6月</t>
    </r>
    <r>
      <rPr>
        <sz val="12"/>
        <color indexed="8"/>
        <rFont val="標楷體"/>
        <family val="4"/>
        <charset val="136"/>
      </rPr>
      <t/>
    </r>
  </si>
  <si>
    <r>
      <t>115</t>
    </r>
    <r>
      <rPr>
        <sz val="12"/>
        <rFont val="標楷體"/>
        <family val="4"/>
        <charset val="136"/>
      </rPr>
      <t>年</t>
    </r>
    <r>
      <rPr>
        <sz val="12"/>
        <rFont val="Times New Roman"/>
        <family val="1"/>
      </rPr>
      <t>7月</t>
    </r>
    <r>
      <rPr>
        <sz val="12"/>
        <color indexed="8"/>
        <rFont val="標楷體"/>
        <family val="4"/>
        <charset val="136"/>
      </rPr>
      <t/>
    </r>
  </si>
  <si>
    <r>
      <t>115</t>
    </r>
    <r>
      <rPr>
        <sz val="12"/>
        <rFont val="標楷體"/>
        <family val="4"/>
        <charset val="136"/>
      </rPr>
      <t>年</t>
    </r>
    <r>
      <rPr>
        <sz val="12"/>
        <rFont val="Times New Roman"/>
        <family val="1"/>
      </rPr>
      <t>8月</t>
    </r>
    <r>
      <rPr>
        <sz val="12"/>
        <color indexed="8"/>
        <rFont val="標楷體"/>
        <family val="4"/>
        <charset val="136"/>
      </rPr>
      <t/>
    </r>
  </si>
  <si>
    <r>
      <t>115</t>
    </r>
    <r>
      <rPr>
        <sz val="12"/>
        <rFont val="標楷體"/>
        <family val="4"/>
        <charset val="136"/>
      </rPr>
      <t>年</t>
    </r>
    <r>
      <rPr>
        <sz val="12"/>
        <rFont val="Times New Roman"/>
        <family val="1"/>
      </rPr>
      <t>9月</t>
    </r>
    <r>
      <rPr>
        <sz val="12"/>
        <color indexed="8"/>
        <rFont val="標楷體"/>
        <family val="4"/>
        <charset val="136"/>
      </rPr>
      <t/>
    </r>
  </si>
  <si>
    <r>
      <t>115</t>
    </r>
    <r>
      <rPr>
        <sz val="12"/>
        <rFont val="標楷體"/>
        <family val="4"/>
        <charset val="136"/>
      </rPr>
      <t>年</t>
    </r>
    <r>
      <rPr>
        <sz val="12"/>
        <rFont val="Times New Roman"/>
        <family val="1"/>
      </rPr>
      <t>10月</t>
    </r>
    <r>
      <rPr>
        <sz val="12"/>
        <color indexed="8"/>
        <rFont val="標楷體"/>
        <family val="4"/>
        <charset val="136"/>
      </rPr>
      <t/>
    </r>
  </si>
  <si>
    <r>
      <t>115</t>
    </r>
    <r>
      <rPr>
        <sz val="12"/>
        <rFont val="標楷體"/>
        <family val="4"/>
        <charset val="136"/>
      </rPr>
      <t>年</t>
    </r>
    <r>
      <rPr>
        <sz val="12"/>
        <rFont val="Times New Roman"/>
        <family val="1"/>
      </rPr>
      <t>11月</t>
    </r>
    <r>
      <rPr>
        <sz val="12"/>
        <color indexed="8"/>
        <rFont val="標楷體"/>
        <family val="4"/>
        <charset val="136"/>
      </rPr>
      <t/>
    </r>
  </si>
  <si>
    <r>
      <t>115</t>
    </r>
    <r>
      <rPr>
        <sz val="12"/>
        <rFont val="標楷體"/>
        <family val="4"/>
        <charset val="136"/>
      </rPr>
      <t>年</t>
    </r>
    <r>
      <rPr>
        <sz val="12"/>
        <rFont val="Times New Roman"/>
        <family val="1"/>
      </rPr>
      <t>12月</t>
    </r>
    <r>
      <rPr>
        <sz val="12"/>
        <color indexed="8"/>
        <rFont val="標楷體"/>
        <family val="4"/>
        <charset val="136"/>
      </rPr>
      <t/>
    </r>
  </si>
  <si>
    <r>
      <rPr>
        <b/>
        <sz val="11"/>
        <rFont val="標楷體"/>
        <family val="4"/>
        <charset val="136"/>
      </rPr>
      <t>財政統計</t>
    </r>
    <phoneticPr fontId="4" type="noConversion"/>
  </si>
  <si>
    <r>
      <rPr>
        <sz val="10"/>
        <rFont val="標楷體"/>
        <family val="4"/>
        <charset val="136"/>
      </rPr>
      <t>報表
、
網際
網路</t>
    </r>
    <phoneticPr fontId="4" type="noConversion"/>
  </si>
  <si>
    <r>
      <rPr>
        <b/>
        <sz val="11"/>
        <rFont val="標楷體"/>
        <family val="4"/>
        <charset val="136"/>
      </rPr>
      <t>資源循環統計</t>
    </r>
    <phoneticPr fontId="4" type="noConversion"/>
  </si>
  <si>
    <r>
      <rPr>
        <u/>
        <sz val="12"/>
        <rFont val="標楷體"/>
        <family val="4"/>
        <charset val="136"/>
      </rPr>
      <t>資源回收量</t>
    </r>
    <phoneticPr fontId="4" type="noConversion"/>
  </si>
  <si>
    <r>
      <rPr>
        <b/>
        <sz val="11"/>
        <rFont val="標楷體"/>
        <family val="4"/>
        <charset val="136"/>
      </rPr>
      <t>運輸統計</t>
    </r>
    <phoneticPr fontId="4" type="noConversion"/>
  </si>
  <si>
    <r>
      <rPr>
        <u/>
        <sz val="12"/>
        <rFont val="標楷體"/>
        <family val="4"/>
        <charset val="136"/>
      </rPr>
      <t>路邊停車位概況</t>
    </r>
  </si>
  <si>
    <r>
      <rPr>
        <u/>
        <sz val="12"/>
        <rFont val="標楷體"/>
        <family val="4"/>
        <charset val="136"/>
      </rPr>
      <t>路外停車位概況－身心障礙者專用停車位</t>
    </r>
    <phoneticPr fontId="4" type="noConversion"/>
  </si>
  <si>
    <r>
      <rPr>
        <u/>
        <sz val="12"/>
        <rFont val="標楷體"/>
        <family val="4"/>
        <charset val="136"/>
      </rPr>
      <t>路邊停車位概況－身心障礙者專用停車位</t>
    </r>
  </si>
  <si>
    <r>
      <rPr>
        <u/>
        <sz val="12"/>
        <rFont val="標楷體"/>
        <family val="4"/>
        <charset val="136"/>
      </rPr>
      <t>路外停車位概況－電動汽車充電專用停車位</t>
    </r>
    <phoneticPr fontId="4" type="noConversion"/>
  </si>
  <si>
    <r>
      <rPr>
        <u/>
        <sz val="12"/>
        <rFont val="標楷體"/>
        <family val="4"/>
        <charset val="136"/>
      </rPr>
      <t>路邊停車位概況－電動汽車充電專用停車位</t>
    </r>
  </si>
  <si>
    <r>
      <rPr>
        <u/>
        <sz val="12"/>
        <rFont val="標楷體"/>
        <family val="4"/>
        <charset val="136"/>
      </rPr>
      <t>孕婦及育有六歲以下兒童者停車位概況</t>
    </r>
    <phoneticPr fontId="4" type="noConversion"/>
  </si>
  <si>
    <r>
      <rPr>
        <b/>
        <sz val="11"/>
        <rFont val="標楷體"/>
        <family val="4"/>
        <charset val="136"/>
      </rPr>
      <t>社會保障統計</t>
    </r>
    <phoneticPr fontId="4" type="noConversion"/>
  </si>
  <si>
    <r>
      <rPr>
        <u/>
        <sz val="12"/>
        <rFont val="標楷體"/>
        <family val="4"/>
        <charset val="136"/>
      </rPr>
      <t>推行社區發展工作概況</t>
    </r>
    <phoneticPr fontId="4" type="noConversion"/>
  </si>
  <si>
    <r>
      <rPr>
        <b/>
        <sz val="11"/>
        <rFont val="標楷體"/>
        <family val="4"/>
        <charset val="136"/>
      </rPr>
      <t>其他統計</t>
    </r>
    <phoneticPr fontId="4" type="noConversion"/>
  </si>
  <si>
    <r>
      <rPr>
        <u/>
        <sz val="12"/>
        <rFont val="標楷體"/>
        <family val="4"/>
        <charset val="136"/>
      </rPr>
      <t>垃圾處理場</t>
    </r>
    <r>
      <rPr>
        <u/>
        <sz val="12"/>
        <rFont val="Times New Roman"/>
        <family val="1"/>
      </rPr>
      <t>(</t>
    </r>
    <r>
      <rPr>
        <u/>
        <sz val="12"/>
        <rFont val="標楷體"/>
        <family val="4"/>
        <charset val="136"/>
      </rPr>
      <t>廠</t>
    </r>
    <r>
      <rPr>
        <u/>
        <sz val="12"/>
        <rFont val="Times New Roman"/>
        <family val="1"/>
      </rPr>
      <t>)</t>
    </r>
    <r>
      <rPr>
        <u/>
        <sz val="12"/>
        <rFont val="標楷體"/>
        <family val="4"/>
        <charset val="136"/>
      </rPr>
      <t>數</t>
    </r>
    <phoneticPr fontId="4" type="noConversion"/>
  </si>
  <si>
    <r>
      <rPr>
        <u/>
        <sz val="12"/>
        <rFont val="標楷體"/>
        <family val="4"/>
        <charset val="136"/>
      </rPr>
      <t>環境保護預算概況</t>
    </r>
    <phoneticPr fontId="4" type="noConversion"/>
  </si>
  <si>
    <r>
      <rPr>
        <u/>
        <sz val="12"/>
        <rFont val="標楷體"/>
        <family val="4"/>
        <charset val="136"/>
      </rPr>
      <t>環境保護決算概況</t>
    </r>
    <phoneticPr fontId="4" type="noConversion"/>
  </si>
  <si>
    <r>
      <rPr>
        <b/>
        <sz val="11"/>
        <rFont val="標楷體"/>
        <family val="4"/>
        <charset val="136"/>
      </rPr>
      <t>環境統計</t>
    </r>
    <phoneticPr fontId="4" type="noConversion"/>
  </si>
  <si>
    <r>
      <rPr>
        <u/>
        <sz val="12"/>
        <rFont val="標楷體"/>
        <family val="4"/>
        <charset val="136"/>
      </rPr>
      <t>治山防災整體治理工程</t>
    </r>
    <phoneticPr fontId="4" type="noConversion"/>
  </si>
  <si>
    <r>
      <rPr>
        <b/>
        <sz val="11"/>
        <rFont val="標楷體"/>
        <family val="4"/>
        <charset val="136"/>
      </rPr>
      <t>其他行政統計</t>
    </r>
    <phoneticPr fontId="4" type="noConversion"/>
  </si>
  <si>
    <r>
      <rPr>
        <u/>
        <sz val="12"/>
        <rFont val="標楷體"/>
        <family val="4"/>
        <charset val="136"/>
      </rPr>
      <t>辦理調解業務概況</t>
    </r>
    <phoneticPr fontId="4" type="noConversion"/>
  </si>
  <si>
    <r>
      <rPr>
        <u/>
        <sz val="12"/>
        <rFont val="標楷體"/>
        <family val="4"/>
        <charset val="136"/>
      </rPr>
      <t>調解委員會組織概況</t>
    </r>
    <phoneticPr fontId="4" type="noConversion"/>
  </si>
  <si>
    <r>
      <rPr>
        <u/>
        <sz val="12"/>
        <rFont val="標楷體"/>
        <family val="4"/>
        <charset val="136"/>
      </rPr>
      <t>辦理調解方式概況</t>
    </r>
    <phoneticPr fontId="4" type="noConversion"/>
  </si>
  <si>
    <r>
      <rPr>
        <b/>
        <sz val="11"/>
        <rFont val="標楷體"/>
        <family val="4"/>
        <charset val="136"/>
      </rPr>
      <t>宗教統計</t>
    </r>
    <phoneticPr fontId="4" type="noConversion"/>
  </si>
  <si>
    <r>
      <rPr>
        <u/>
        <sz val="12"/>
        <rFont val="標楷體"/>
        <family val="4"/>
        <charset val="136"/>
      </rPr>
      <t>宗教財團法人概況</t>
    </r>
    <phoneticPr fontId="4" type="noConversion"/>
  </si>
  <si>
    <r>
      <rPr>
        <u/>
        <sz val="12"/>
        <rFont val="標楷體"/>
        <family val="4"/>
        <charset val="136"/>
      </rPr>
      <t>寺廟登記概況</t>
    </r>
    <phoneticPr fontId="4" type="noConversion"/>
  </si>
  <si>
    <r>
      <rPr>
        <u/>
        <sz val="12"/>
        <rFont val="標楷體"/>
        <family val="4"/>
        <charset val="136"/>
      </rPr>
      <t>教會（堂）概況</t>
    </r>
    <phoneticPr fontId="4" type="noConversion"/>
  </si>
  <si>
    <r>
      <rPr>
        <u/>
        <sz val="12"/>
        <rFont val="標楷體"/>
        <family val="4"/>
        <charset val="136"/>
      </rPr>
      <t>宗教團體興辦公益慈善及社會教化事業概況</t>
    </r>
    <phoneticPr fontId="4" type="noConversion"/>
  </si>
  <si>
    <r>
      <rPr>
        <b/>
        <sz val="11"/>
        <rFont val="標楷體"/>
        <family val="4"/>
        <charset val="136"/>
      </rPr>
      <t>行政統計</t>
    </r>
    <phoneticPr fontId="4" type="noConversion"/>
  </si>
  <si>
    <r>
      <rPr>
        <u/>
        <sz val="12"/>
        <rFont val="標楷體"/>
        <family val="4"/>
        <charset val="136"/>
      </rPr>
      <t>公墓設施使用概況</t>
    </r>
    <phoneticPr fontId="4" type="noConversion"/>
  </si>
  <si>
    <r>
      <rPr>
        <u/>
        <sz val="12"/>
        <rFont val="標楷體"/>
        <family val="4"/>
        <charset val="136"/>
      </rPr>
      <t>骨灰</t>
    </r>
    <r>
      <rPr>
        <u/>
        <sz val="12"/>
        <rFont val="Times New Roman"/>
        <family val="1"/>
      </rPr>
      <t>(</t>
    </r>
    <r>
      <rPr>
        <u/>
        <sz val="12"/>
        <rFont val="標楷體"/>
        <family val="4"/>
        <charset val="136"/>
      </rPr>
      <t>骸</t>
    </r>
    <r>
      <rPr>
        <u/>
        <sz val="12"/>
        <rFont val="Times New Roman"/>
        <family val="1"/>
      </rPr>
      <t>)</t>
    </r>
    <r>
      <rPr>
        <u/>
        <sz val="12"/>
        <rFont val="標楷體"/>
        <family val="4"/>
        <charset val="136"/>
      </rPr>
      <t>存放設施使用概況</t>
    </r>
    <phoneticPr fontId="4" type="noConversion"/>
  </si>
  <si>
    <r>
      <rPr>
        <u/>
        <sz val="12"/>
        <rFont val="標楷體"/>
        <family val="4"/>
        <charset val="136"/>
      </rPr>
      <t>殯葬管理業務概況</t>
    </r>
    <phoneticPr fontId="4" type="noConversion"/>
  </si>
  <si>
    <r>
      <rPr>
        <u/>
        <sz val="12"/>
        <rFont val="標楷體"/>
        <family val="4"/>
        <charset val="136"/>
      </rPr>
      <t>殯儀館設施概況</t>
    </r>
    <phoneticPr fontId="4" type="noConversion"/>
  </si>
  <si>
    <r>
      <rPr>
        <u/>
        <sz val="12"/>
        <rFont val="標楷體"/>
        <family val="4"/>
        <charset val="136"/>
      </rPr>
      <t>火化場設施概況</t>
    </r>
    <phoneticPr fontId="4" type="noConversion"/>
  </si>
  <si>
    <r>
      <rPr>
        <u/>
        <sz val="12"/>
        <rFont val="標楷體"/>
        <family val="4"/>
        <charset val="136"/>
      </rPr>
      <t>公共造產成果概況</t>
    </r>
    <phoneticPr fontId="4" type="noConversion"/>
  </si>
  <si>
    <r>
      <rPr>
        <b/>
        <sz val="11"/>
        <rFont val="標楷體"/>
        <family val="4"/>
        <charset val="136"/>
      </rPr>
      <t>農業統計</t>
    </r>
    <phoneticPr fontId="4" type="noConversion"/>
  </si>
  <si>
    <r>
      <rPr>
        <u/>
        <sz val="12"/>
        <rFont val="標楷體"/>
        <family val="4"/>
        <charset val="136"/>
      </rPr>
      <t>農路改善及維護工程</t>
    </r>
  </si>
  <si>
    <r>
      <rPr>
        <b/>
        <sz val="11"/>
        <rFont val="標楷體"/>
        <family val="4"/>
        <charset val="136"/>
      </rPr>
      <t>土地統計</t>
    </r>
    <phoneticPr fontId="4" type="noConversion"/>
  </si>
  <si>
    <r>
      <rPr>
        <u/>
        <sz val="12"/>
        <rFont val="標楷體"/>
        <family val="4"/>
        <charset val="136"/>
      </rPr>
      <t>農耕土地面積</t>
    </r>
    <phoneticPr fontId="4" type="noConversion"/>
  </si>
  <si>
    <r>
      <rPr>
        <b/>
        <sz val="11"/>
        <rFont val="標楷體"/>
        <family val="4"/>
        <charset val="136"/>
      </rPr>
      <t>天然災害統計</t>
    </r>
    <phoneticPr fontId="4" type="noConversion"/>
  </si>
  <si>
    <r>
      <rPr>
        <u/>
        <sz val="12"/>
        <rFont val="標楷體"/>
        <family val="4"/>
        <charset val="136"/>
      </rPr>
      <t>天然災害水土保持設施損失情形</t>
    </r>
    <phoneticPr fontId="4" type="noConversion"/>
  </si>
  <si>
    <t>臺東縣海端鄉公所</t>
    <phoneticPr fontId="4" type="noConversion"/>
  </si>
  <si>
    <r>
      <t>115</t>
    </r>
    <r>
      <rPr>
        <sz val="14"/>
        <rFont val="標楷體"/>
        <family val="4"/>
        <charset val="136"/>
      </rPr>
      <t>年度預告統計資料發布時間表</t>
    </r>
    <phoneticPr fontId="4" type="noConversion"/>
  </si>
  <si>
    <t>聯絡人：劉雅婷</t>
    <phoneticPr fontId="4" type="noConversion"/>
  </si>
  <si>
    <t>服務單位：海端鄉公所主計室</t>
    <phoneticPr fontId="4" type="noConversion"/>
  </si>
  <si>
    <r>
      <rPr>
        <sz val="11"/>
        <rFont val="標楷體"/>
        <family val="4"/>
        <charset val="136"/>
      </rPr>
      <t>上次預告日期</t>
    </r>
    <r>
      <rPr>
        <sz val="11"/>
        <rFont val="Times New Roman"/>
        <family val="1"/>
      </rPr>
      <t>: 113</t>
    </r>
    <r>
      <rPr>
        <sz val="11"/>
        <rFont val="標楷體"/>
        <family val="4"/>
        <charset val="136"/>
      </rPr>
      <t>年</t>
    </r>
    <r>
      <rPr>
        <sz val="11"/>
        <rFont val="Times New Roman"/>
        <family val="1"/>
      </rPr>
      <t>12</t>
    </r>
    <r>
      <rPr>
        <sz val="11"/>
        <rFont val="標楷體"/>
        <family val="4"/>
        <charset val="136"/>
      </rPr>
      <t>月</t>
    </r>
    <r>
      <rPr>
        <sz val="11"/>
        <rFont val="Times New Roman"/>
        <family val="1"/>
      </rPr>
      <t>5</t>
    </r>
    <r>
      <rPr>
        <sz val="11"/>
        <rFont val="標楷體"/>
        <family val="4"/>
        <charset val="136"/>
      </rPr>
      <t>日</t>
    </r>
    <phoneticPr fontId="4" type="noConversion"/>
  </si>
  <si>
    <r>
      <rPr>
        <sz val="11"/>
        <rFont val="標楷體"/>
        <family val="4"/>
        <charset val="136"/>
      </rPr>
      <t>本次預告日期</t>
    </r>
    <r>
      <rPr>
        <sz val="11"/>
        <rFont val="Times New Roman"/>
        <family val="1"/>
      </rPr>
      <t>: 114</t>
    </r>
    <r>
      <rPr>
        <sz val="11"/>
        <rFont val="標楷體"/>
        <family val="4"/>
        <charset val="136"/>
      </rPr>
      <t>年</t>
    </r>
    <r>
      <rPr>
        <sz val="11"/>
        <rFont val="Times New Roman"/>
        <family val="1"/>
      </rPr>
      <t>12</t>
    </r>
    <r>
      <rPr>
        <sz val="11"/>
        <rFont val="標楷體"/>
        <family val="4"/>
        <charset val="136"/>
      </rPr>
      <t>月</t>
    </r>
    <r>
      <rPr>
        <sz val="11"/>
        <rFont val="Times New Roman"/>
        <family val="1"/>
      </rPr>
      <t>5</t>
    </r>
    <r>
      <rPr>
        <sz val="11"/>
        <rFont val="標楷體"/>
        <family val="4"/>
        <charset val="136"/>
      </rPr>
      <t>日</t>
    </r>
    <phoneticPr fontId="4" type="noConversion"/>
  </si>
  <si>
    <t>資料項目：公庫收支</t>
    <phoneticPr fontId="4" type="noConversion"/>
  </si>
  <si>
    <r>
      <t>＊</t>
    </r>
    <r>
      <rPr>
        <sz val="7"/>
        <rFont val="Times New Roman"/>
        <family val="1"/>
      </rPr>
      <t xml:space="preserve">     </t>
    </r>
    <r>
      <rPr>
        <sz val="14"/>
        <rFont val="標楷體"/>
        <family val="4"/>
        <charset val="136"/>
      </rPr>
      <t xml:space="preserve">書面：       （ ）新聞稿   （◎）報表  </t>
    </r>
  </si>
  <si>
    <t>＊統計地區範圍及對象：以本鄉公庫現金收支事項為統計範圍及對象。</t>
    <phoneticPr fontId="4" type="noConversion"/>
  </si>
  <si>
    <t xml:space="preserve">＊書面：       （ ）新聞稿   （◎）報表  </t>
    <phoneticPr fontId="7" type="noConversion"/>
  </si>
  <si>
    <t>(十九)乾電池：指以化學能直接轉換成電能，組裝前單只重量小於一公斤（二次鋰電池不受小於一公斤之限制），密閉式之小型電池，包括一次電池及二次電池，但不包括鉛蓄電池及需另行添加電解液或其他物質始能產生電能者。若以形狀區分，包括筒型(圓筒及方筒)、鈕釦型及組裝型電池。</t>
    <phoneticPr fontId="7" type="noConversion"/>
  </si>
  <si>
    <t>＊時效：20日。</t>
    <phoneticPr fontId="4" type="noConversion"/>
  </si>
  <si>
    <t>＊預告發布日期（含預告方式及週期）：期間終了後20日內以公務統計報表發布(預定發布時間如遇例假日則順延至次一工作日)。</t>
    <phoneticPr fontId="4" type="noConversion"/>
  </si>
  <si>
    <t>＊統計地區範圍及對象：本所之一般垃圾及廚餘清理狀況均為統計對象。</t>
    <phoneticPr fontId="4" type="noConversion"/>
  </si>
  <si>
    <t>＊預告發布日期（含預告方式及週期）：每季終了後15日內以公務統計報表發布(預定發布時間如遇例假日則順延至次一工作日)。</t>
    <phoneticPr fontId="4" type="noConversion"/>
  </si>
  <si>
    <t>「臺東縣海端鄉路邊停車位概況」統計資料背景說明</t>
    <phoneticPr fontId="4" type="noConversion"/>
  </si>
  <si>
    <t xml:space="preserve">＊書面：       （ ）新聞稿   （◎）報表  </t>
  </si>
  <si>
    <t>「臺東縣海端鄉路外停車位概況－身心障礙者專用停車位」
統計資料背景說明</t>
    <phoneticPr fontId="4" type="noConversion"/>
  </si>
  <si>
    <t>「臺東縣海端鄉路邊停車位概況－身心障礙者專用停車位」
統計資料背景說明</t>
    <phoneticPr fontId="4" type="noConversion"/>
  </si>
  <si>
    <t>「臺東縣海端鄉路外停車位概況－電動汽車充電專用停車位」
統計資料背景說明</t>
    <phoneticPr fontId="4" type="noConversion"/>
  </si>
  <si>
    <t>「臺東縣海端鄉路邊停車位概況－電動汽車充電專用停車位」
統計資料背景說明</t>
    <phoneticPr fontId="4" type="noConversion"/>
  </si>
  <si>
    <t>「臺東縣海端鄉孕婦及育有六歲以下兒童者停車位概況」
統計資料背景說明</t>
    <phoneticPr fontId="4" type="noConversion"/>
  </si>
  <si>
    <t>「臺東縣海端鄉獨居老人服務概況」統計資料背景說明</t>
    <phoneticPr fontId="4" type="noConversion"/>
  </si>
  <si>
    <t>資料項目：獨居老人服務概況</t>
    <phoneticPr fontId="4" type="noConversion"/>
  </si>
  <si>
    <t>＊統計地區範圍及對象：
凡經本府評估需關懷服務(評估對象包含65歲以上一人獨自居住、直系血親卑親屬未居住於同縣市、夫妻同住且均年滿65歲，或同住者無照顧能力之老人等)之老人，均為統計對象。</t>
    <phoneticPr fontId="4" type="noConversion"/>
  </si>
  <si>
    <t>(一)期底獨居老人人數：
係指經直轄市、縣（市）政府評估需關懷服務之老人期底人數，評估對象包含65歲以上一人獨自居住、直系血親卑親屬未居住於同縣市、夫妻同住且均年滿65歲，或同住者無照顧能力之老人等。其中「中(低)收入」係指符合低收入戶及家庭總收入分配全家人口，每人每月未超過最低生活費2.5倍者。</t>
    <phoneticPr fontId="7" type="noConversion"/>
  </si>
  <si>
    <t>(三)期底安裝緊急救援裝置人數：
指為協助獨居老人於遇有突發或緊急危難時，能獲得及時救援所安裝緊急救援裝置之期底人數，不含服務期間拆機人數。</t>
    <phoneticPr fontId="7" type="noConversion"/>
  </si>
  <si>
    <t>(四)本期服務成果：指當期提供獨居老人之服務人次統計，其中：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5.長照服務：指居住社區之獨居老人使用長期照顧2.0所提供之服務。</t>
    <phoneticPr fontId="7" type="noConversion"/>
  </si>
  <si>
    <t>＊統計分類：
橫項「期底獨居老人人數」及「期底具原住民身分獨居老人人數」依「鄉鎮市區別及年齡別」分，「期底安裝緊急救援裝置人數」及「本期服務成果」則依「鄉鎮市區別」分；縱項「期底獨居老人人數」、「期底安裝緊急救援裝置人數」依「中(低)收入」、「一般戶」及「性別」分；「期底具原住民身分獨居老人人數」、「本期服務成果」則依「性別」分。</t>
    <phoneticPr fontId="4" type="noConversion"/>
  </si>
  <si>
    <t>＊統計指標編製方法與資料來源說明：
依據本所所報獨居老人服務概況資料彙編。</t>
    <phoneticPr fontId="4" type="noConversion"/>
  </si>
  <si>
    <t>「臺東縣海端鄉推行社區發展工作概況」統計資料背景說明</t>
    <phoneticPr fontId="4" type="noConversion"/>
  </si>
  <si>
    <t>(十)社區發展工作項目：社區發展協會基於社區居民共同需要，循自動與互助精神，配合政府行政支援，有效運用各種資源，從事綜合建設，以改進社區居民生活品質。以下各項以社區發展協會辦理之內部作業組織為統計範圍。
1.辦理社區觀摩：具體介紹建立社區之組織活動、公共工程建設、精神倫理及文化建設、生產福利建設服務體系之作法。
2.社區守望相助隊：社區居民基於需要，自行組織以維護住家安全，增進家戶情感為目的之組織。
3.社區志願服務團隊：社區發展協會依據志願服務法，運用或召募社區內外熱心民眾所籌組成立之志工團隊，貢獻其知識、體能、勞力、經驗、技術、時間等，以促進社區各項建設及提昇社區生活品質。
4.志工：指社區發展協會依志願服務法所召募、運用、管理，並領有志願服務紀錄冊之志願服務人員。
5.社區照顧關懷據點：為促進社區老人身心健康，落實在地老化及社區營造精神，由社區發展協會運用在地人力、物力資源，提供關懷訪視、電話問安諮詢及轉介服務、餐飲服務、辦理健康促進活動等，以延緩長者老化速度，發揮社區自助互助照顧功能。</t>
    <phoneticPr fontId="7" type="noConversion"/>
  </si>
  <si>
    <t>6.長期照顧據點：由社區發展協會辦理巷弄長照站、失智服務據點等長照據點，以營造高齡者友善環境，達到在地老化之目標。
7.社區刊物：配合推展社區活動，報導社區生活，凝聚社區意識而發行之刊物。
8.福利服務或活動：以社區內兒童、少年、婦女、老人、身心障礙者、低收入戶、新住民或家庭暴力受害者等弱勢族群所提供之關懷照顧與服務所受益之人次。
9.其他服務：除前目外，由社區發展協會所提供或辦理之服務或活動(如：環境綠美化、資源回收、社區文化導覽、社區產業推廣...等) 所受益之人次。</t>
    <phoneticPr fontId="7" type="noConversion"/>
  </si>
  <si>
    <t>「臺東縣海端鄉環保人員概況」統計資料背景說明</t>
    <phoneticPr fontId="4" type="noConversion"/>
  </si>
  <si>
    <t>＊時效：30日。</t>
    <phoneticPr fontId="4" type="noConversion"/>
  </si>
  <si>
    <t>「臺東縣海端鄉垃圾回收清除車輛數」統計資料背景說明</t>
    <phoneticPr fontId="4" type="noConversion"/>
  </si>
  <si>
    <t>「臺東縣海端鄉垃圾處理場(廠)數」統計資料背景說明</t>
    <phoneticPr fontId="4" type="noConversion"/>
  </si>
  <si>
    <t>「臺東縣海端鄉環境保護預算概況」統計資料背景說明</t>
    <phoneticPr fontId="4" type="noConversion"/>
  </si>
  <si>
    <t>「臺東縣海端鄉環境保護決算概況」統計資料背景說明</t>
    <phoneticPr fontId="4" type="noConversion"/>
  </si>
  <si>
    <t>「臺東縣海端鄉治山防災整體治理工程」統計資料背景說明</t>
    <phoneticPr fontId="4" type="noConversion"/>
  </si>
  <si>
    <t>＊時效（指統計標準時間至資料發布時間之間隔時間）：1個月又25日。</t>
    <phoneticPr fontId="7" type="noConversion"/>
  </si>
  <si>
    <t>＊預告發布日期（含預告方式及週期）：年度終了後1個月又25日內(若遇例假日順延)以公務統計報表發布。</t>
    <phoneticPr fontId="7" type="noConversion"/>
  </si>
  <si>
    <t>「臺東縣海端鄉辦理調解業務概況」統計資料背景說明</t>
    <phoneticPr fontId="4" type="noConversion"/>
  </si>
  <si>
    <t>「臺東縣海端鄉調解委員會組織概況」統計資料背景說明</t>
    <phoneticPr fontId="4" type="noConversion"/>
  </si>
  <si>
    <t>「臺東縣海端鄉辦理調解方式概況」統計資料背景說明</t>
    <phoneticPr fontId="4" type="noConversion"/>
  </si>
  <si>
    <t>「臺東縣海端鄉宗教財團法人概況」統計資料背景說明</t>
    <phoneticPr fontId="4" type="noConversion"/>
  </si>
  <si>
    <t>「臺東縣海端鄉寺廟登記概況」統計資料背景說明</t>
    <phoneticPr fontId="4" type="noConversion"/>
  </si>
  <si>
    <t>＊統計地區範圍及對象：凡轄內依據監督寺廟條例及寺廟登記相關規定，領有寺廟登記證者，均為統計對象。</t>
    <phoneticPr fontId="4" type="noConversion"/>
  </si>
  <si>
    <t>（六）不動產：凡經辦理登記之寺廟坐落基地之不動產者（包括各筆土地面積總和及寺廟建築物總樓地板面積）屬之，其他部分係指非寺廟坐落基地及寺廟建築之外之土地面積及建築物總樓地板面積之總和。</t>
    <phoneticPr fontId="7" type="noConversion"/>
  </si>
  <si>
    <t>「臺東縣海端鄉教會（堂）概況」統計資料背景說明</t>
    <phoneticPr fontId="4" type="noConversion"/>
  </si>
  <si>
    <t>「臺東縣海端鄉宗教團體興辦公益慈善及社會教化事業概況」統計資料背景說明</t>
    <phoneticPr fontId="4" type="noConversion"/>
  </si>
  <si>
    <t>「臺東縣海端鄉公墓設施使用概況」統計資料背景說明</t>
    <phoneticPr fontId="4" type="noConversion"/>
  </si>
  <si>
    <t>「臺東縣海端鄉骨灰(骸)存放設施使用概況」統計資料背景說明</t>
    <phoneticPr fontId="4" type="noConversion"/>
  </si>
  <si>
    <t>「臺東縣海端鄉殯葬管理業務概況」統計資料背景說明</t>
    <phoneticPr fontId="4" type="noConversion"/>
  </si>
  <si>
    <t>「臺東縣海端鄉火化場設施概況」統計資料背景說明</t>
    <phoneticPr fontId="4" type="noConversion"/>
  </si>
  <si>
    <r>
      <t>（二）</t>
    </r>
    <r>
      <rPr>
        <sz val="14"/>
        <rFont val="Times New Roman"/>
        <family val="1"/>
      </rPr>
      <t> </t>
    </r>
    <r>
      <rPr>
        <sz val="14"/>
        <rFont val="標楷體"/>
        <family val="4"/>
        <charset val="136"/>
      </rPr>
      <t>本年火化數：指當年公私立火化場火化之數量。</t>
    </r>
  </si>
  <si>
    <t>「臺東縣海端鄉公共造產成果概況」統計資料背景說明</t>
    <phoneticPr fontId="4" type="noConversion"/>
  </si>
  <si>
    <t>「臺東縣海端鄉天然災害水土保持設施損失情形」統計資料背景說明</t>
    <phoneticPr fontId="4" type="noConversion"/>
  </si>
  <si>
    <r>
      <t>（一）</t>
    </r>
    <r>
      <rPr>
        <sz val="7"/>
        <rFont val="Times New Roman"/>
        <family val="1"/>
      </rPr>
      <t xml:space="preserve"> </t>
    </r>
    <r>
      <rPr>
        <sz val="14"/>
        <rFont val="標楷體"/>
        <family val="4"/>
        <charset val="136"/>
      </rPr>
      <t>災害種類：指地震、颱風、水災及其他災害等天然災害。</t>
    </r>
  </si>
  <si>
    <t>＊時效：1個月又25日。</t>
    <phoneticPr fontId="4" type="noConversion"/>
  </si>
  <si>
    <t>＊預告發布日期（含預告方式及週期）：次年2月25日前以公務統計報表發布(預定發布時間如遇例假日則順延至次一工作日)。</t>
    <phoneticPr fontId="4" type="noConversion"/>
  </si>
  <si>
    <t>「臺東縣海端鄉農耕土地面積」統計資料背景說明</t>
    <phoneticPr fontId="4" type="noConversion"/>
  </si>
  <si>
    <t>＊時效：3個月又20日。</t>
    <phoneticPr fontId="4" type="noConversion"/>
  </si>
  <si>
    <t>＊預告發布日期（含預告方式及週期）：次年4月20日前以公務統計報表發布(預定發布時間如遇例假日則順延至次一工作日)。</t>
    <phoneticPr fontId="4" type="noConversion"/>
  </si>
  <si>
    <t>＊同步發送單位（說明資料發布時同步發送之單位或可同步查得該資料之網址）：臺東縣政府農業處。</t>
    <phoneticPr fontId="4" type="noConversion"/>
  </si>
  <si>
    <t>＊統計指標編製方法與資料來源說明：
(一) 本公所農情調查員運用繪妥之航測基本圖，經田間實地踏勘，紀錄各項農作物及長短期休閒地面積，以統計農耕土地各項面積。
(二) 各鄉（鎮、市）公所按基本圖地區別編製表冊，陳報縣政府彙編。</t>
    <phoneticPr fontId="4" type="noConversion"/>
  </si>
  <si>
    <t>「臺東縣海端鄉農路改善及維護工程」統計資料背景說明</t>
    <phoneticPr fontId="4" type="noConversion"/>
  </si>
  <si>
    <t>＊時效：1個月又25日。</t>
    <phoneticPr fontId="7" type="noConversion"/>
  </si>
  <si>
    <t>＊預告發布日期（含預告方式及週期）：每年終了後1個月又25日內以公務統計報表發布(預定發布時間如遇例假日則順延至次一工作日)。</t>
    <phoneticPr fontId="7" type="noConversion"/>
  </si>
  <si>
    <t>「臺東縣海端鄉殯儀館設施概況」統計資料背景說明</t>
    <phoneticPr fontId="4" type="noConversion"/>
  </si>
  <si>
    <t>＊時效：15日；12月之資料為25日</t>
    <phoneticPr fontId="4" type="noConversion"/>
  </si>
  <si>
    <t>＊預告發布日期（含預告方式及週期）：次月15日前以公務統計報表發布，其中12月之資料於次年1月25日前發布(預定發布時間如遇例假日則順延至次一工作日)。</t>
    <phoneticPr fontId="4" type="noConversion"/>
  </si>
  <si>
    <r>
      <t>(三)</t>
    </r>
    <r>
      <rPr>
        <sz val="14"/>
        <rFont val="標楷體"/>
        <family val="1"/>
        <charset val="136"/>
      </rPr>
      <t> </t>
    </r>
    <r>
      <rPr>
        <sz val="14"/>
        <rFont val="Times New Roman"/>
        <family val="1"/>
      </rPr>
      <t xml:space="preserve"> </t>
    </r>
    <r>
      <rPr>
        <sz val="14"/>
        <rFont val="標楷體"/>
        <family val="4"/>
        <charset val="136"/>
      </rPr>
      <t>本表應依規定期限編送，次月十日前編報；於年度結束當月份之月報，應編送至公庫收支結束期限為止，並於次月二十日前編報，另於決算數產生時編製修正表，其資料應與總決算書內「歲入來源別決算表」及「歲出政事別決算表」相符。</t>
    </r>
    <phoneticPr fontId="4" type="noConversion"/>
  </si>
  <si>
    <t>＊預告發布日期（含預告方式及週期）：期間終了後一個月內以公務統計報表發布(預定發布時間如遇例假日則順延至次一工作日)。</t>
    <phoneticPr fontId="4"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</si>
  <si>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4" type="noConversion"/>
  </si>
  <si>
    <t>編製機關</t>
    <phoneticPr fontId="4" type="noConversion"/>
  </si>
  <si>
    <t>海端鄉公所財建課</t>
    <phoneticPr fontId="4" type="noConversion"/>
  </si>
  <si>
    <r>
      <t>月</t>
    </r>
    <r>
      <rPr>
        <sz val="14"/>
        <rFont val="Times New Roman"/>
        <family val="1"/>
      </rPr>
      <t xml:space="preserve">        </t>
    </r>
    <r>
      <rPr>
        <sz val="14"/>
        <rFont val="標楷體"/>
        <family val="4"/>
        <charset val="136"/>
      </rPr>
      <t>報</t>
    </r>
    <phoneticPr fontId="4" type="noConversion"/>
  </si>
  <si>
    <t>次月十日前編報，十二月份於次年一月二十日前編報。</t>
    <phoneticPr fontId="4" type="noConversion"/>
  </si>
  <si>
    <r>
      <t>表</t>
    </r>
    <r>
      <rPr>
        <sz val="14"/>
        <rFont val="Times New Roman"/>
        <family val="1"/>
      </rPr>
      <t xml:space="preserve">       </t>
    </r>
    <r>
      <rPr>
        <sz val="14"/>
        <rFont val="標楷體"/>
        <family val="4"/>
        <charset val="136"/>
      </rPr>
      <t>號</t>
    </r>
    <phoneticPr fontId="4" type="noConversion"/>
  </si>
  <si>
    <t>20902-00-02-3</t>
    <phoneticPr fontId="4" type="noConversion"/>
  </si>
  <si>
    <r>
      <t xml:space="preserve">           </t>
    </r>
    <r>
      <rPr>
        <sz val="24"/>
        <rFont val="標楷體"/>
        <family val="4"/>
        <charset val="136"/>
      </rPr>
      <t>臺東縣海端鄉</t>
    </r>
    <r>
      <rPr>
        <sz val="24"/>
        <rFont val="標楷體"/>
        <family val="4"/>
        <charset val="136"/>
      </rPr>
      <t>公庫收支月報表</t>
    </r>
    <phoneticPr fontId="4" type="noConversion"/>
  </si>
  <si>
    <t xml:space="preserve"> </t>
    <phoneticPr fontId="4" type="noConversion"/>
  </si>
  <si>
    <r>
      <t xml:space="preserve">    </t>
    </r>
    <r>
      <rPr>
        <sz val="14"/>
        <rFont val="標楷體"/>
        <family val="4"/>
        <charset val="136"/>
      </rPr>
      <t>　　</t>
    </r>
    <r>
      <rPr>
        <sz val="14"/>
        <rFont val="Times New Roman"/>
        <family val="1"/>
      </rPr>
      <t xml:space="preserve">     114 </t>
    </r>
    <r>
      <rPr>
        <sz val="14"/>
        <rFont val="標楷體"/>
        <family val="4"/>
        <charset val="136"/>
      </rPr>
      <t>年</t>
    </r>
    <r>
      <rPr>
        <sz val="14"/>
        <rFont val="Times New Roman"/>
        <family val="1"/>
      </rPr>
      <t xml:space="preserve">    12</t>
    </r>
    <r>
      <rPr>
        <sz val="14"/>
        <rFont val="標楷體"/>
        <family val="4"/>
        <charset val="136"/>
      </rPr>
      <t>月</t>
    </r>
    <r>
      <rPr>
        <sz val="14"/>
        <rFont val="Times New Roman"/>
        <family val="1"/>
      </rPr>
      <t xml:space="preserve">   </t>
    </r>
    <r>
      <rPr>
        <sz val="14"/>
        <rFont val="Times New Roman"/>
        <family val="1"/>
      </rPr>
      <t xml:space="preserve">(   114  </t>
    </r>
    <r>
      <rPr>
        <sz val="14"/>
        <rFont val="標楷體"/>
        <family val="4"/>
        <charset val="136"/>
      </rPr>
      <t>年度</t>
    </r>
    <r>
      <rPr>
        <sz val="14"/>
        <rFont val="Times New Roman"/>
        <family val="1"/>
      </rPr>
      <t>)</t>
    </r>
    <phoneticPr fontId="4" type="noConversion"/>
  </si>
  <si>
    <t>單位：新臺幣元</t>
    <phoneticPr fontId="4"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</si>
  <si>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4" type="noConversion"/>
  </si>
  <si>
    <r>
      <t>合</t>
    </r>
    <r>
      <rPr>
        <sz val="14"/>
        <rFont val="Times New Roman"/>
        <family val="1"/>
      </rPr>
      <t xml:space="preserve">             </t>
    </r>
    <r>
      <rPr>
        <sz val="14"/>
        <rFont val="標楷體"/>
        <family val="4"/>
        <charset val="136"/>
      </rPr>
      <t>計</t>
    </r>
    <phoneticPr fontId="4"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</si>
  <si>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4"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</si>
  <si>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</si>
  <si>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4" type="noConversion"/>
  </si>
  <si>
    <t xml:space="preserve"> 度  收  入</t>
  </si>
  <si>
    <r>
      <t>本</t>
    </r>
    <r>
      <rPr>
        <sz val="14"/>
        <rFont val="Times New Roman"/>
        <family val="1"/>
      </rPr>
      <t xml:space="preserve">   </t>
    </r>
    <r>
      <rPr>
        <sz val="14"/>
        <rFont val="標楷體"/>
        <family val="4"/>
        <charset val="136"/>
      </rPr>
      <t>月</t>
    </r>
    <phoneticPr fontId="4" type="noConversion"/>
  </si>
  <si>
    <r>
      <t>累</t>
    </r>
    <r>
      <rPr>
        <sz val="14"/>
        <rFont val="Times New Roman"/>
        <family val="1"/>
      </rPr>
      <t xml:space="preserve">   </t>
    </r>
    <r>
      <rPr>
        <sz val="14"/>
        <rFont val="標楷體"/>
        <family val="4"/>
        <charset val="136"/>
      </rPr>
      <t>計</t>
    </r>
    <phoneticPr fontId="4" type="noConversion"/>
  </si>
  <si>
    <t>經 常 門 ﹝計﹞</t>
    <phoneticPr fontId="4" type="noConversion"/>
  </si>
  <si>
    <t>稅課收入</t>
    <phoneticPr fontId="4" type="noConversion"/>
  </si>
  <si>
    <t>遺產及贈與稅</t>
    <phoneticPr fontId="4" type="noConversion"/>
  </si>
  <si>
    <t>遺產稅</t>
    <phoneticPr fontId="4" type="noConversion"/>
  </si>
  <si>
    <t>贈與稅</t>
    <phoneticPr fontId="4" type="noConversion"/>
  </si>
  <si>
    <t>房屋稅</t>
    <phoneticPr fontId="4" type="noConversion"/>
  </si>
  <si>
    <t>契稅</t>
    <phoneticPr fontId="4" type="noConversion"/>
  </si>
  <si>
    <t>娛樂稅</t>
    <phoneticPr fontId="4" type="noConversion"/>
  </si>
  <si>
    <t>土地稅</t>
    <phoneticPr fontId="4" type="noConversion"/>
  </si>
  <si>
    <t>地價稅</t>
    <phoneticPr fontId="4" type="noConversion"/>
  </si>
  <si>
    <t>統籌分配稅</t>
    <phoneticPr fontId="4" type="noConversion"/>
  </si>
  <si>
    <t>罰款及賠償收入</t>
    <phoneticPr fontId="4" type="noConversion"/>
  </si>
  <si>
    <t>規費收入</t>
    <phoneticPr fontId="4" type="noConversion"/>
  </si>
  <si>
    <t>財產收入</t>
  </si>
  <si>
    <t>財產孳息</t>
    <phoneticPr fontId="4" type="noConversion"/>
  </si>
  <si>
    <t>廢舊物資售價</t>
    <phoneticPr fontId="4" type="noConversion"/>
  </si>
  <si>
    <t>營業盈餘及事業收入</t>
    <phoneticPr fontId="4" type="noConversion"/>
  </si>
  <si>
    <t>補助及協助收入</t>
    <phoneticPr fontId="4" type="noConversion"/>
  </si>
  <si>
    <t>捐獻及贈與收入</t>
    <phoneticPr fontId="4" type="noConversion"/>
  </si>
  <si>
    <t>其他收入</t>
    <phoneticPr fontId="4"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</si>
  <si>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4" type="noConversion"/>
  </si>
  <si>
    <t>財產收入</t>
    <phoneticPr fontId="4" type="noConversion"/>
  </si>
  <si>
    <t>財產售價</t>
    <phoneticPr fontId="4" type="noConversion"/>
  </si>
  <si>
    <t>財產作價</t>
    <phoneticPr fontId="4" type="noConversion"/>
  </si>
  <si>
    <t>資本收回</t>
    <phoneticPr fontId="4" type="noConversion"/>
  </si>
  <si>
    <t>經資門合計</t>
    <phoneticPr fontId="4" type="noConversion"/>
  </si>
  <si>
    <t>暫收代收款</t>
    <phoneticPr fontId="4" type="noConversion"/>
  </si>
  <si>
    <t>收回以前年度歲出款</t>
    <phoneticPr fontId="4" type="noConversion"/>
  </si>
  <si>
    <r>
      <t>本月收入</t>
    </r>
    <r>
      <rPr>
        <b/>
        <sz val="13"/>
        <rFont val="Times New Roman"/>
        <family val="1"/>
      </rPr>
      <t>(</t>
    </r>
    <r>
      <rPr>
        <b/>
        <sz val="13"/>
        <rFont val="標楷體"/>
        <family val="4"/>
        <charset val="136"/>
      </rPr>
      <t>總計</t>
    </r>
    <r>
      <rPr>
        <b/>
        <sz val="13"/>
        <rFont val="Times New Roman"/>
        <family val="1"/>
      </rPr>
      <t>)</t>
    </r>
    <phoneticPr fontId="4" type="noConversion"/>
  </si>
  <si>
    <t>上期結存</t>
    <phoneticPr fontId="4" type="noConversion"/>
  </si>
  <si>
    <r>
      <t>收入總計</t>
    </r>
    <r>
      <rPr>
        <b/>
        <sz val="13"/>
        <rFont val="Times New Roman"/>
        <family val="1"/>
      </rPr>
      <t>+</t>
    </r>
    <r>
      <rPr>
        <b/>
        <sz val="13"/>
        <rFont val="標楷體"/>
        <family val="4"/>
        <charset val="136"/>
      </rPr>
      <t>上期結存</t>
    </r>
    <phoneticPr fontId="4" type="noConversion"/>
  </si>
  <si>
    <t>度  支  出</t>
    <phoneticPr fontId="4" type="noConversion"/>
  </si>
  <si>
    <t xml:space="preserve"> 度  支  出</t>
    <phoneticPr fontId="4" type="noConversion"/>
  </si>
  <si>
    <t>經 常 門 (計)</t>
    <phoneticPr fontId="4" type="noConversion"/>
  </si>
  <si>
    <t>一般政務支出</t>
    <phoneticPr fontId="4" type="noConversion"/>
  </si>
  <si>
    <t>行政支出</t>
    <phoneticPr fontId="4" type="noConversion"/>
  </si>
  <si>
    <t>立法支出</t>
    <phoneticPr fontId="4" type="noConversion"/>
  </si>
  <si>
    <t>民政支出</t>
    <phoneticPr fontId="4" type="noConversion"/>
  </si>
  <si>
    <t>財務支出</t>
    <phoneticPr fontId="4" type="noConversion"/>
  </si>
  <si>
    <t>教育科學文化支出</t>
    <phoneticPr fontId="4" type="noConversion"/>
  </si>
  <si>
    <t>教育支出</t>
    <phoneticPr fontId="4" type="noConversion"/>
  </si>
  <si>
    <t>文化支出</t>
    <phoneticPr fontId="4" type="noConversion"/>
  </si>
  <si>
    <t>經濟發展支出</t>
    <phoneticPr fontId="4" type="noConversion"/>
  </si>
  <si>
    <t>農業支出</t>
    <phoneticPr fontId="4" type="noConversion"/>
  </si>
  <si>
    <t>其他經濟服務支出</t>
    <phoneticPr fontId="4" type="noConversion"/>
  </si>
  <si>
    <t>社會福利支出</t>
    <phoneticPr fontId="4" type="noConversion"/>
  </si>
  <si>
    <t>社會保險支出</t>
    <phoneticPr fontId="4" type="noConversion"/>
  </si>
  <si>
    <t>社會救助支出</t>
    <phoneticPr fontId="4" type="noConversion"/>
  </si>
  <si>
    <t>褔利服務支出</t>
    <phoneticPr fontId="4" type="noConversion"/>
  </si>
  <si>
    <t>社區發展及環境保護支出</t>
    <phoneticPr fontId="4" type="noConversion"/>
  </si>
  <si>
    <t>環境保護支出</t>
  </si>
  <si>
    <t>社區發展支出</t>
    <phoneticPr fontId="4" type="noConversion"/>
  </si>
  <si>
    <t>退休撫卹支出</t>
    <phoneticPr fontId="4" type="noConversion"/>
  </si>
  <si>
    <t>退休撫卹給付支出</t>
    <phoneticPr fontId="4" type="noConversion"/>
  </si>
  <si>
    <t>補助及協助支出</t>
    <phoneticPr fontId="4" type="noConversion"/>
  </si>
  <si>
    <t xml:space="preserve"> 協助支出</t>
    <phoneticPr fontId="4" type="noConversion"/>
  </si>
  <si>
    <r>
      <t xml:space="preserve">  </t>
    </r>
    <r>
      <rPr>
        <sz val="13"/>
        <rFont val="標楷體"/>
        <family val="4"/>
        <charset val="136"/>
      </rPr>
      <t>其他支出</t>
    </r>
    <phoneticPr fontId="4" type="noConversion"/>
  </si>
  <si>
    <t>資  本  門 (計)</t>
    <phoneticPr fontId="4" type="noConversion"/>
  </si>
  <si>
    <t>補助及其他支出</t>
  </si>
  <si>
    <t>其他支出</t>
  </si>
  <si>
    <t>預算外庫款支出</t>
    <phoneticPr fontId="4" type="noConversion"/>
  </si>
  <si>
    <t>墊付款</t>
    <phoneticPr fontId="4" type="noConversion"/>
  </si>
  <si>
    <t>退還以前年度歲入款</t>
    <phoneticPr fontId="4" type="noConversion"/>
  </si>
  <si>
    <r>
      <t>本月支出</t>
    </r>
    <r>
      <rPr>
        <b/>
        <sz val="13"/>
        <rFont val="Times New Roman"/>
        <family val="1"/>
      </rPr>
      <t>(</t>
    </r>
    <r>
      <rPr>
        <b/>
        <sz val="13"/>
        <rFont val="標楷體"/>
        <family val="4"/>
        <charset val="136"/>
      </rPr>
      <t>總計</t>
    </r>
    <r>
      <rPr>
        <b/>
        <sz val="13"/>
        <rFont val="Times New Roman"/>
        <family val="1"/>
      </rPr>
      <t>)</t>
    </r>
    <phoneticPr fontId="4" type="noConversion"/>
  </si>
  <si>
    <t>本期結存</t>
    <phoneticPr fontId="4" type="noConversion"/>
  </si>
  <si>
    <r>
      <t>支出總計</t>
    </r>
    <r>
      <rPr>
        <sz val="13"/>
        <rFont val="Times New Roman"/>
        <family val="1"/>
      </rPr>
      <t>+</t>
    </r>
    <r>
      <rPr>
        <sz val="13"/>
        <rFont val="標楷體"/>
        <family val="4"/>
        <charset val="136"/>
      </rPr>
      <t>本期結存</t>
    </r>
    <phoneticPr fontId="4" type="noConversion"/>
  </si>
  <si>
    <t>加：本月底止未兌付支票款</t>
    <phoneticPr fontId="4" type="noConversion"/>
  </si>
  <si>
    <t>本期公庫實際結存</t>
    <phoneticPr fontId="4" type="noConversion"/>
  </si>
  <si>
    <t>填表</t>
    <phoneticPr fontId="4" type="noConversion"/>
  </si>
  <si>
    <t>審核</t>
    <phoneticPr fontId="4" type="noConversion"/>
  </si>
  <si>
    <r>
      <t xml:space="preserve">          </t>
    </r>
    <r>
      <rPr>
        <sz val="13"/>
        <rFont val="標楷體"/>
        <family val="4"/>
        <charset val="136"/>
      </rPr>
      <t>主辦業務人員</t>
    </r>
    <phoneticPr fontId="4" type="noConversion"/>
  </si>
  <si>
    <t>機關首長</t>
    <phoneticPr fontId="4" type="noConversion"/>
  </si>
  <si>
    <t>中華民國  115 年 01 月 20 日編製</t>
    <phoneticPr fontId="4" type="noConversion"/>
  </si>
  <si>
    <r>
      <t xml:space="preserve">          </t>
    </r>
    <r>
      <rPr>
        <sz val="13"/>
        <rFont val="標楷體"/>
        <family val="4"/>
        <charset val="136"/>
      </rPr>
      <t>主辦統計人員</t>
    </r>
    <phoneticPr fontId="4" type="noConversion"/>
  </si>
  <si>
    <r>
      <t>資料來源：</t>
    </r>
    <r>
      <rPr>
        <u/>
        <sz val="13"/>
        <color indexed="10"/>
        <rFont val="標楷體"/>
        <family val="4"/>
        <charset val="136"/>
      </rPr>
      <t>本公所造送公庫收支資料編製。</t>
    </r>
    <phoneticPr fontId="4"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</si>
  <si>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4" type="noConversion"/>
  </si>
  <si>
    <t>(114年12月)</t>
    <phoneticPr fontId="4" type="noConversion"/>
  </si>
  <si>
    <t>公  開  類</t>
  </si>
  <si>
    <t>海端鄉公所清潔隊</t>
    <phoneticPr fontId="4" type="noConversion"/>
  </si>
  <si>
    <t>月　　　報</t>
  </si>
  <si>
    <t>期間終了15日內編製</t>
    <phoneticPr fontId="4" type="noConversion"/>
  </si>
  <si>
    <t>表   號</t>
    <phoneticPr fontId="4" type="noConversion"/>
  </si>
  <si>
    <t>11252-01-02-3</t>
    <phoneticPr fontId="4" type="noConversion"/>
  </si>
  <si>
    <t>臺東縣海端鄉資源回收量</t>
    <phoneticPr fontId="13" type="noConversion"/>
  </si>
  <si>
    <t xml:space="preserve"> 中華民國    114  年     12  月                      單位：公斤</t>
    <phoneticPr fontId="13" type="noConversion"/>
  </si>
  <si>
    <t>項  目  別</t>
    <phoneticPr fontId="4" type="noConversion"/>
  </si>
  <si>
    <t>總   計</t>
    <phoneticPr fontId="58" type="noConversion"/>
  </si>
  <si>
    <t>按清運單位分</t>
    <phoneticPr fontId="4" type="noConversion"/>
  </si>
  <si>
    <t>環保單位
自行清運</t>
    <phoneticPr fontId="4" type="noConversion"/>
  </si>
  <si>
    <t>環保單位
委託清運</t>
    <phoneticPr fontId="4" type="noConversion"/>
  </si>
  <si>
    <t>公私處所
自行或委託清運</t>
    <phoneticPr fontId="4" type="noConversion"/>
  </si>
  <si>
    <t>總  　計</t>
    <phoneticPr fontId="4" type="noConversion"/>
  </si>
  <si>
    <t>紙  類</t>
    <phoneticPr fontId="4" type="noConversion"/>
  </si>
  <si>
    <t>紙容器</t>
    <phoneticPr fontId="4" type="noConversion"/>
  </si>
  <si>
    <t>鋁箔包</t>
    <phoneticPr fontId="4" type="noConversion"/>
  </si>
  <si>
    <t>鋁容器</t>
    <phoneticPr fontId="4" type="noConversion"/>
  </si>
  <si>
    <t>鐵容器</t>
    <phoneticPr fontId="4" type="noConversion"/>
  </si>
  <si>
    <t>其他金屬製品</t>
    <phoneticPr fontId="4" type="noConversion"/>
  </si>
  <si>
    <t>塑膠容器</t>
    <phoneticPr fontId="4" type="noConversion"/>
  </si>
  <si>
    <t>包裝用發泡塑膠</t>
    <phoneticPr fontId="4" type="noConversion"/>
  </si>
  <si>
    <t>其他塑膠製品</t>
    <phoneticPr fontId="4" type="noConversion"/>
  </si>
  <si>
    <t>輪  胎</t>
    <phoneticPr fontId="4" type="noConversion"/>
  </si>
  <si>
    <t>玻璃容器</t>
    <phoneticPr fontId="4" type="noConversion"/>
  </si>
  <si>
    <t>其他玻璃製品</t>
    <phoneticPr fontId="4" type="noConversion"/>
  </si>
  <si>
    <t>照明光源</t>
    <phoneticPr fontId="4" type="noConversion"/>
  </si>
  <si>
    <t>乾電池</t>
    <phoneticPr fontId="4" type="noConversion"/>
  </si>
  <si>
    <t>鉛蓄電池</t>
    <phoneticPr fontId="4" type="noConversion"/>
  </si>
  <si>
    <t>家  電</t>
    <phoneticPr fontId="4" type="noConversion"/>
  </si>
  <si>
    <t>資訊物品</t>
    <phoneticPr fontId="4" type="noConversion"/>
  </si>
  <si>
    <t>光碟片</t>
    <phoneticPr fontId="4" type="noConversion"/>
  </si>
  <si>
    <t>行動電話(含充電器)</t>
    <phoneticPr fontId="4" type="noConversion"/>
  </si>
  <si>
    <t>農藥容器及特殊環境用藥容器</t>
    <phoneticPr fontId="4" type="noConversion"/>
  </si>
  <si>
    <t>舊衣類</t>
    <phoneticPr fontId="4" type="noConversion"/>
  </si>
  <si>
    <t>食用油</t>
    <phoneticPr fontId="4" type="noConversion"/>
  </si>
  <si>
    <t>其  他</t>
    <phoneticPr fontId="4" type="noConversion"/>
  </si>
  <si>
    <t>業務主管人員</t>
    <phoneticPr fontId="4" type="noConversion"/>
  </si>
  <si>
    <t>中華民國 115年 1月 5 日編製</t>
    <phoneticPr fontId="4" type="noConversion"/>
  </si>
  <si>
    <t>主辦統計人員</t>
    <phoneticPr fontId="4" type="noConversion"/>
  </si>
  <si>
    <r>
      <t>資料來源：依據本</t>
    </r>
    <r>
      <rPr>
        <sz val="10"/>
        <rFont val="標楷體"/>
        <family val="4"/>
        <charset val="136"/>
      </rPr>
      <t xml:space="preserve">所資源回收成果統計資料編製。 </t>
    </r>
    <phoneticPr fontId="4" type="noConversion"/>
  </si>
  <si>
    <t>填表說明：1.本表編製1式3份，1份送本所主計室，1份自存，1份送臺東縣環境保護局。</t>
    <phoneticPr fontId="4" type="noConversion"/>
  </si>
  <si>
    <t>　　　　　2.本表皆以公斤為單位，若無法得其實際重量，折算標準參考編製說明四。</t>
    <phoneticPr fontId="4" type="noConversion"/>
  </si>
  <si>
    <t xml:space="preserve"> 公　開　類 </t>
  </si>
  <si>
    <t xml:space="preserve"> 月　　　報 </t>
    <phoneticPr fontId="13" type="noConversion"/>
  </si>
  <si>
    <t xml:space="preserve">期間終了15日內編報 </t>
    <phoneticPr fontId="13" type="noConversion"/>
  </si>
  <si>
    <t>表　　號</t>
    <phoneticPr fontId="4" type="noConversion"/>
  </si>
  <si>
    <t>11251-01-01-3</t>
    <phoneticPr fontId="4" type="noConversion"/>
  </si>
  <si>
    <t>臺東縣海端鄉一般垃圾及廚餘清理狀況</t>
    <phoneticPr fontId="13" type="noConversion"/>
  </si>
  <si>
    <t xml:space="preserve"> 中華民國　114　年  12　月                                  單位：公噸</t>
    <phoneticPr fontId="13" type="noConversion"/>
  </si>
  <si>
    <t>一般垃圾</t>
    <phoneticPr fontId="4" type="noConversion"/>
  </si>
  <si>
    <t>廚　　餘</t>
    <phoneticPr fontId="4" type="noConversion"/>
  </si>
  <si>
    <t>事業員工
生活垃圾</t>
    <phoneticPr fontId="4" type="noConversion"/>
  </si>
  <si>
    <t>非例行性
排出垃圾</t>
    <phoneticPr fontId="13" type="noConversion"/>
  </si>
  <si>
    <t>產生量</t>
    <phoneticPr fontId="4" type="noConversion"/>
  </si>
  <si>
    <t>總計</t>
    <phoneticPr fontId="4" type="noConversion"/>
  </si>
  <si>
    <t>環保單位自行清運</t>
    <phoneticPr fontId="13" type="noConversion"/>
  </si>
  <si>
    <t>環保單位委託清運</t>
    <phoneticPr fontId="4" type="noConversion"/>
  </si>
  <si>
    <t>公私處所自行或委託清運</t>
    <phoneticPr fontId="13" type="noConversion"/>
  </si>
  <si>
    <t>處理量</t>
    <phoneticPr fontId="4" type="noConversion"/>
  </si>
  <si>
    <t>　　本月產生垃圾</t>
    <phoneticPr fontId="4" type="noConversion"/>
  </si>
  <si>
    <t>　　過去暫存垃圾</t>
    <phoneticPr fontId="4" type="noConversion"/>
  </si>
  <si>
    <t>焚化</t>
    <phoneticPr fontId="13" type="noConversion"/>
  </si>
  <si>
    <t>計</t>
    <phoneticPr fontId="4" type="noConversion"/>
  </si>
  <si>
    <t>本月產生垃圾</t>
    <phoneticPr fontId="4" type="noConversion"/>
  </si>
  <si>
    <t>過去暫存垃圾</t>
    <phoneticPr fontId="4" type="noConversion"/>
  </si>
  <si>
    <t>衛生掩埋</t>
    <phoneticPr fontId="13" type="noConversion"/>
  </si>
  <si>
    <t>回收再利用</t>
    <phoneticPr fontId="13" type="noConversion"/>
  </si>
  <si>
    <t>堆  肥</t>
    <phoneticPr fontId="4" type="noConversion"/>
  </si>
  <si>
    <t>養  豬</t>
    <phoneticPr fontId="4" type="noConversion"/>
  </si>
  <si>
    <t>其他廚餘再利用</t>
    <phoneticPr fontId="4" type="noConversion"/>
  </si>
  <si>
    <t>其他</t>
    <phoneticPr fontId="13" type="noConversion"/>
  </si>
  <si>
    <t>本月新增暫存量</t>
    <phoneticPr fontId="4" type="noConversion"/>
  </si>
  <si>
    <t>　　　　審核</t>
    <phoneticPr fontId="4" type="noConversion"/>
  </si>
  <si>
    <t>　　　　　　　　　業務主管人員</t>
    <phoneticPr fontId="4" type="noConversion"/>
  </si>
  <si>
    <t>　　　　　　　機關首長</t>
    <phoneticPr fontId="4" type="noConversion"/>
  </si>
  <si>
    <t>　　　　　　　　　主辦統計人員</t>
    <phoneticPr fontId="4" type="noConversion"/>
  </si>
  <si>
    <t>中華民國115 年 1月 5 日編製</t>
    <phoneticPr fontId="13" type="noConversion"/>
  </si>
  <si>
    <t>資料來源：依據本所一般垃圾及廚餘清理狀況資料彙總編製。</t>
    <phoneticPr fontId="4" type="noConversion"/>
  </si>
  <si>
    <t>填表說明：本表編製1式3份，1份送本所主計室，1份自存，1份送本縣環境保護局。</t>
    <phoneticPr fontId="4" type="noConversion"/>
  </si>
  <si>
    <t>(113年12月)</t>
  </si>
  <si>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4"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</si>
  <si>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4" type="noConversion"/>
  </si>
  <si>
    <r>
      <t>期間終了</t>
    </r>
    <r>
      <rPr>
        <b/>
        <sz val="12"/>
        <rFont val="標楷體"/>
        <family val="4"/>
        <charset val="136"/>
      </rPr>
      <t>25</t>
    </r>
    <r>
      <rPr>
        <sz val="12"/>
        <rFont val="標楷體"/>
        <family val="4"/>
        <charset val="136"/>
      </rPr>
      <t>日內編報</t>
    </r>
    <phoneticPr fontId="4" type="noConversion"/>
  </si>
  <si>
    <t>表    號</t>
    <phoneticPr fontId="4" type="noConversion"/>
  </si>
  <si>
    <t>30910-01-01-3</t>
    <phoneticPr fontId="4" type="noConversion"/>
  </si>
  <si>
    <r>
      <rPr>
        <sz val="28"/>
        <rFont val="標楷體"/>
        <family val="4"/>
        <charset val="136"/>
      </rPr>
      <t>臺東縣海端鄉</t>
    </r>
    <r>
      <rPr>
        <sz val="28"/>
        <rFont val="標楷體"/>
        <family val="4"/>
        <charset val="136"/>
      </rPr>
      <t>環保人員概況</t>
    </r>
    <r>
      <rPr>
        <sz val="28"/>
        <rFont val="Times New Roman"/>
        <family val="1"/>
      </rPr>
      <t/>
    </r>
    <phoneticPr fontId="4" type="noConversion"/>
  </si>
  <si>
    <t xml:space="preserve">         中華民國 114   年 12  月底    </t>
    <phoneticPr fontId="4" type="noConversion"/>
  </si>
  <si>
    <t xml:space="preserve"> 單位:人 </t>
    <phoneticPr fontId="4" type="noConversion"/>
  </si>
  <si>
    <t>項   目   別</t>
    <phoneticPr fontId="4" type="noConversion"/>
  </si>
  <si>
    <t>總
計</t>
    <phoneticPr fontId="4" type="noConversion"/>
  </si>
  <si>
    <t>清   運   單   位</t>
    <phoneticPr fontId="4" type="noConversion"/>
  </si>
  <si>
    <t>處   理   單   位</t>
    <phoneticPr fontId="4" type="noConversion"/>
  </si>
  <si>
    <t>垃圾清運</t>
    <phoneticPr fontId="4" type="noConversion"/>
  </si>
  <si>
    <t>水肥清運</t>
    <phoneticPr fontId="4" type="noConversion"/>
  </si>
  <si>
    <t>資源回收</t>
    <phoneticPr fontId="4" type="noConversion"/>
  </si>
  <si>
    <r>
      <rPr>
        <sz val="14"/>
        <rFont val="標楷體"/>
        <family val="4"/>
        <charset val="136"/>
      </rPr>
      <t>其他</t>
    </r>
    <r>
      <rPr>
        <sz val="14"/>
        <rFont val="Times New Roman"/>
        <family val="1"/>
      </rPr>
      <t/>
    </r>
    <phoneticPr fontId="4" type="noConversion"/>
  </si>
  <si>
    <t>垃圾焚化廠
、掩埋場</t>
    <phoneticPr fontId="4" type="noConversion"/>
  </si>
  <si>
    <t>水肥處理廠</t>
    <phoneticPr fontId="4" type="noConversion"/>
  </si>
  <si>
    <r>
      <t>總計：</t>
    </r>
    <r>
      <rPr>
        <sz val="12"/>
        <rFont val="Times New Roman"/>
        <family val="1"/>
      </rPr>
      <t>A=B=C=D</t>
    </r>
    <phoneticPr fontId="4" type="noConversion"/>
  </si>
  <si>
    <r>
      <rPr>
        <sz val="12"/>
        <rFont val="Times New Roman"/>
        <family val="1"/>
      </rPr>
      <t xml:space="preserve">    </t>
    </r>
    <r>
      <rPr>
        <sz val="12"/>
        <rFont val="標楷體"/>
        <family val="4"/>
        <charset val="136"/>
      </rPr>
      <t>按類別分：B=</t>
    </r>
    <r>
      <rPr>
        <sz val="12"/>
        <rFont val="Times New Roman"/>
        <family val="1"/>
      </rPr>
      <t>(1)+(2)+(3)+(4)</t>
    </r>
    <phoneticPr fontId="4" type="noConversion"/>
  </si>
  <si>
    <t xml:space="preserve">    職員(1)</t>
    <phoneticPr fontId="4" type="noConversion"/>
  </si>
  <si>
    <t xml:space="preserve">         特任、比照簡任 </t>
    <phoneticPr fontId="4" type="noConversion"/>
  </si>
  <si>
    <t xml:space="preserve">         簡任(10-14職等)</t>
    <phoneticPr fontId="4" type="noConversion"/>
  </si>
  <si>
    <t xml:space="preserve">         薦任(6-9職等)</t>
    <phoneticPr fontId="4" type="noConversion"/>
  </si>
  <si>
    <t xml:space="preserve">         委任(1-5職等) </t>
    <phoneticPr fontId="4" type="noConversion"/>
  </si>
  <si>
    <t xml:space="preserve">         雇員</t>
    <phoneticPr fontId="4" type="noConversion"/>
  </si>
  <si>
    <t xml:space="preserve">    約聘(僱)(2)</t>
    <phoneticPr fontId="4" type="noConversion"/>
  </si>
  <si>
    <t xml:space="preserve">    工員(3)</t>
    <phoneticPr fontId="4" type="noConversion"/>
  </si>
  <si>
    <t xml:space="preserve">         隊員</t>
    <phoneticPr fontId="4" type="noConversion"/>
  </si>
  <si>
    <t xml:space="preserve">         駕駛</t>
    <phoneticPr fontId="4" type="noConversion"/>
  </si>
  <si>
    <t xml:space="preserve">         技工、工友</t>
    <phoneticPr fontId="4" type="noConversion"/>
  </si>
  <si>
    <t xml:space="preserve">         臨時工</t>
    <phoneticPr fontId="4" type="noConversion"/>
  </si>
  <si>
    <t xml:space="preserve">         代賑工</t>
    <phoneticPr fontId="4" type="noConversion"/>
  </si>
  <si>
    <t xml:space="preserve">    其他(4)</t>
    <phoneticPr fontId="4" type="noConversion"/>
  </si>
  <si>
    <r>
      <rPr>
        <sz val="12"/>
        <rFont val="Times New Roman"/>
        <family val="1"/>
      </rPr>
      <t xml:space="preserve">    </t>
    </r>
    <r>
      <rPr>
        <sz val="12"/>
        <rFont val="標楷體"/>
        <family val="4"/>
        <charset val="136"/>
      </rPr>
      <t>按性別分：</t>
    </r>
    <r>
      <rPr>
        <sz val="12"/>
        <rFont val="Times New Roman"/>
        <family val="1"/>
      </rPr>
      <t>C=(5)+(6)</t>
    </r>
    <phoneticPr fontId="4" type="noConversion"/>
  </si>
  <si>
    <r>
      <rPr>
        <sz val="12"/>
        <rFont val="Times New Roman"/>
        <family val="1"/>
      </rPr>
      <t xml:space="preserve">         </t>
    </r>
    <r>
      <rPr>
        <sz val="12"/>
        <rFont val="標楷體"/>
        <family val="4"/>
        <charset val="136"/>
      </rPr>
      <t>男</t>
    </r>
    <r>
      <rPr>
        <sz val="12"/>
        <rFont val="Times New Roman"/>
        <family val="1"/>
      </rPr>
      <t xml:space="preserve"> (5)</t>
    </r>
    <phoneticPr fontId="4" type="noConversion"/>
  </si>
  <si>
    <r>
      <rPr>
        <sz val="12"/>
        <rFont val="Times New Roman"/>
        <family val="1"/>
      </rPr>
      <t xml:space="preserve">         </t>
    </r>
    <r>
      <rPr>
        <sz val="12"/>
        <rFont val="標楷體"/>
        <family val="4"/>
        <charset val="136"/>
      </rPr>
      <t>女</t>
    </r>
    <r>
      <rPr>
        <sz val="12"/>
        <rFont val="Times New Roman"/>
        <family val="1"/>
      </rPr>
      <t xml:space="preserve"> (6)</t>
    </r>
    <phoneticPr fontId="4" type="noConversion"/>
  </si>
  <si>
    <r>
      <rPr>
        <sz val="12"/>
        <rFont val="Times New Roman"/>
        <family val="1"/>
      </rPr>
      <t xml:space="preserve">    </t>
    </r>
    <r>
      <rPr>
        <sz val="12"/>
        <rFont val="標楷體"/>
        <family val="4"/>
        <charset val="136"/>
      </rPr>
      <t>按年齡別分：</t>
    </r>
    <r>
      <rPr>
        <sz val="12"/>
        <rFont val="Times New Roman"/>
        <family val="1"/>
      </rPr>
      <t>D=(7)+…+(12)</t>
    </r>
    <phoneticPr fontId="4"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</si>
  <si>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4" type="noConversion"/>
  </si>
  <si>
    <r>
      <rPr>
        <sz val="12"/>
        <rFont val="Times New Roman"/>
        <family val="1"/>
      </rPr>
      <t xml:space="preserve">         </t>
    </r>
    <r>
      <rPr>
        <sz val="12"/>
        <rFont val="標楷體"/>
        <family val="4"/>
        <charset val="136"/>
      </rPr>
      <t>30-39歲</t>
    </r>
    <r>
      <rPr>
        <sz val="12"/>
        <rFont val="Times New Roman"/>
        <family val="1"/>
      </rPr>
      <t xml:space="preserve">  (8)</t>
    </r>
    <phoneticPr fontId="4" type="noConversion"/>
  </si>
  <si>
    <r>
      <rPr>
        <sz val="12"/>
        <rFont val="Times New Roman"/>
        <family val="1"/>
      </rPr>
      <t xml:space="preserve">         </t>
    </r>
    <r>
      <rPr>
        <sz val="12"/>
        <rFont val="標楷體"/>
        <family val="4"/>
        <charset val="136"/>
      </rPr>
      <t>40-49歲</t>
    </r>
    <r>
      <rPr>
        <sz val="12"/>
        <rFont val="Times New Roman"/>
        <family val="1"/>
      </rPr>
      <t xml:space="preserve">  (9)</t>
    </r>
    <phoneticPr fontId="4" type="noConversion"/>
  </si>
  <si>
    <r>
      <rPr>
        <sz val="12"/>
        <rFont val="Times New Roman"/>
        <family val="1"/>
      </rPr>
      <t xml:space="preserve">         </t>
    </r>
    <r>
      <rPr>
        <sz val="12"/>
        <rFont val="標楷體"/>
        <family val="4"/>
        <charset val="136"/>
      </rPr>
      <t>50-59歲</t>
    </r>
    <r>
      <rPr>
        <sz val="12"/>
        <rFont val="Times New Roman"/>
        <family val="1"/>
      </rPr>
      <t xml:space="preserve">  (10)</t>
    </r>
    <phoneticPr fontId="4" type="noConversion"/>
  </si>
  <si>
    <r>
      <rPr>
        <sz val="12"/>
        <rFont val="Times New Roman"/>
        <family val="1"/>
      </rPr>
      <t xml:space="preserve">         </t>
    </r>
    <r>
      <rPr>
        <sz val="12"/>
        <rFont val="標楷體"/>
        <family val="4"/>
        <charset val="136"/>
      </rPr>
      <t>60-64歲</t>
    </r>
    <r>
      <rPr>
        <sz val="12"/>
        <rFont val="Times New Roman"/>
        <family val="1"/>
      </rPr>
      <t xml:space="preserve">  (11)</t>
    </r>
    <phoneticPr fontId="4"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</si>
  <si>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4" type="noConversion"/>
  </si>
  <si>
    <r>
      <t>中華民國</t>
    </r>
    <r>
      <rPr>
        <sz val="12"/>
        <rFont val="Times New Roman"/>
        <family val="1"/>
      </rPr>
      <t xml:space="preserve"> 115   </t>
    </r>
    <r>
      <rPr>
        <sz val="12"/>
        <rFont val="標楷體"/>
        <family val="4"/>
        <charset val="136"/>
      </rPr>
      <t>年</t>
    </r>
    <r>
      <rPr>
        <sz val="12"/>
        <rFont val="Times New Roman"/>
        <family val="1"/>
      </rPr>
      <t xml:space="preserve">    1  </t>
    </r>
    <r>
      <rPr>
        <sz val="12"/>
        <rFont val="標楷體"/>
        <family val="4"/>
        <charset val="136"/>
      </rPr>
      <t>月</t>
    </r>
    <r>
      <rPr>
        <sz val="12"/>
        <rFont val="Times New Roman"/>
        <family val="1"/>
      </rPr>
      <t xml:space="preserve"> 7 </t>
    </r>
    <r>
      <rPr>
        <sz val="12"/>
        <rFont val="標楷體"/>
        <family val="4"/>
        <charset val="136"/>
      </rPr>
      <t>日編製</t>
    </r>
    <phoneticPr fontId="4" type="noConversion"/>
  </si>
  <si>
    <r>
      <rPr>
        <sz val="12"/>
        <rFont val="標楷體"/>
        <family val="4"/>
        <charset val="136"/>
      </rPr>
      <t>資料來源：</t>
    </r>
    <r>
      <rPr>
        <sz val="12"/>
        <color indexed="8"/>
        <rFont val="標楷體"/>
        <family val="4"/>
        <charset val="136"/>
      </rPr>
      <t>依據本所廢棄物清運處理單位(詳編製說明四)實際環保人員(含編制內、非編制內)概況資料編製。</t>
    </r>
    <phoneticPr fontId="4"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</si>
  <si>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4" type="noConversion"/>
  </si>
  <si>
    <t>(114年下半年度)</t>
    <phoneticPr fontId="4" type="noConversion"/>
  </si>
  <si>
    <t>公 開 類</t>
    <phoneticPr fontId="87" type="noConversion"/>
  </si>
  <si>
    <t>編製機關</t>
    <phoneticPr fontId="87" type="noConversion"/>
  </si>
  <si>
    <t>海端鄉公所(清潔隊)</t>
    <phoneticPr fontId="58" type="noConversion"/>
  </si>
  <si>
    <t>半 年 報</t>
    <phoneticPr fontId="4" type="noConversion"/>
  </si>
  <si>
    <t>期間終了1個月內編報</t>
    <phoneticPr fontId="87" type="noConversion"/>
  </si>
  <si>
    <t>表    號</t>
    <phoneticPr fontId="87" type="noConversion"/>
  </si>
  <si>
    <t>11251-01-03-3</t>
    <phoneticPr fontId="87" type="noConversion"/>
  </si>
  <si>
    <t>臺東縣海端鄉垃圾回收清除車輛數</t>
    <phoneticPr fontId="87" type="noConversion"/>
  </si>
  <si>
    <t>中 華 民 國 114   年 12  月底</t>
    <phoneticPr fontId="87" type="noConversion"/>
  </si>
  <si>
    <t>單位：輛</t>
    <phoneticPr fontId="87" type="noConversion"/>
  </si>
  <si>
    <t>車輛數</t>
    <phoneticPr fontId="87" type="noConversion"/>
  </si>
  <si>
    <t>總　　　　　計</t>
    <phoneticPr fontId="87" type="noConversion"/>
  </si>
  <si>
    <t>　子　母　式　垃　圾　車</t>
    <phoneticPr fontId="87" type="noConversion"/>
  </si>
  <si>
    <t>　密　封　式　垃　圾　車</t>
    <phoneticPr fontId="87" type="noConversion"/>
  </si>
  <si>
    <t>框
式
垃
圾
車</t>
    <phoneticPr fontId="87" type="noConversion"/>
  </si>
  <si>
    <t xml:space="preserve"> 計　</t>
    <phoneticPr fontId="87" type="noConversion"/>
  </si>
  <si>
    <t xml:space="preserve"> 資 源 (含 廚 餘) 回 收 垃 圾 車</t>
    <phoneticPr fontId="87" type="noConversion"/>
  </si>
  <si>
    <t xml:space="preserve"> 其　它　</t>
    <phoneticPr fontId="87" type="noConversion"/>
  </si>
  <si>
    <t>　水　肥　車</t>
    <phoneticPr fontId="87" type="noConversion"/>
  </si>
  <si>
    <t>　清　溝　( 溝　泥 )　車</t>
    <phoneticPr fontId="87" type="noConversion"/>
  </si>
  <si>
    <t>　掃　( 洗 )　街　車</t>
    <phoneticPr fontId="87" type="noConversion"/>
  </si>
  <si>
    <t>填表</t>
    <phoneticPr fontId="87" type="noConversion"/>
  </si>
  <si>
    <t>審核</t>
    <phoneticPr fontId="87" type="noConversion"/>
  </si>
  <si>
    <t>業務主管人員</t>
    <phoneticPr fontId="87" type="noConversion"/>
  </si>
  <si>
    <t>機關首長</t>
    <phoneticPr fontId="87" type="noConversion"/>
  </si>
  <si>
    <t>主辦統計人員</t>
    <phoneticPr fontId="87" type="noConversion"/>
  </si>
  <si>
    <t>中華民國 115 年 1月 7 日編製</t>
    <phoneticPr fontId="87" type="noConversion"/>
  </si>
  <si>
    <t>資料來源：依據本所垃圾回收清除車輛資料編製。</t>
    <phoneticPr fontId="87" type="noConversion"/>
  </si>
  <si>
    <r>
      <t>填表說明：本表編製1式</t>
    </r>
    <r>
      <rPr>
        <sz val="11"/>
        <color indexed="10"/>
        <rFont val="標楷體"/>
        <family val="4"/>
        <charset val="136"/>
      </rPr>
      <t>3</t>
    </r>
    <r>
      <rPr>
        <sz val="11"/>
        <rFont val="標楷體"/>
        <family val="4"/>
        <charset val="136"/>
      </rPr>
      <t>份，1份送本所主計室，1份自存，1份送臺東縣環境保護局。</t>
    </r>
    <phoneticPr fontId="87" type="noConversion"/>
  </si>
  <si>
    <t>海端鄉公所清潔隊</t>
    <phoneticPr fontId="58" type="noConversion"/>
  </si>
  <si>
    <t>11251-04-02-3</t>
    <phoneticPr fontId="87" type="noConversion"/>
  </si>
  <si>
    <t>臺東縣海端鄉垃圾處理場(廠)數</t>
    <phoneticPr fontId="87" type="noConversion"/>
  </si>
  <si>
    <t>中 華 民 國  114  年 12 月底</t>
    <phoneticPr fontId="87" type="noConversion"/>
  </si>
  <si>
    <t>單位：座</t>
    <phoneticPr fontId="87" type="noConversion"/>
  </si>
  <si>
    <t>場(廠)數</t>
    <phoneticPr fontId="87" type="noConversion"/>
  </si>
  <si>
    <t>–</t>
    <phoneticPr fontId="87" type="noConversion"/>
  </si>
  <si>
    <t>　大　　型　　焚　　化　　廠</t>
    <phoneticPr fontId="87" type="noConversion"/>
  </si>
  <si>
    <t>　衛　生　掩　埋　場</t>
    <phoneticPr fontId="87" type="noConversion"/>
  </si>
  <si>
    <t>　堆　　肥　　場</t>
    <phoneticPr fontId="87" type="noConversion"/>
  </si>
  <si>
    <t>　堆　　置　　場</t>
  </si>
  <si>
    <t>中華民國 115  年  1 月  7 日編製</t>
    <phoneticPr fontId="87" type="noConversion"/>
  </si>
  <si>
    <t>資料來源：依據本所垃圾處理場(廠)資料編製。</t>
    <phoneticPr fontId="87" type="noConversion"/>
  </si>
  <si>
    <t>填表說明：本表編製1式3份，1份送本所主計室，1份自存，1份送臺東縣環境保護局。</t>
    <phoneticPr fontId="87" type="noConversion"/>
  </si>
  <si>
    <t>公　開　類</t>
  </si>
  <si>
    <t>季　　　報</t>
  </si>
  <si>
    <t>每季終了後20日內編報</t>
    <phoneticPr fontId="4" type="noConversion"/>
  </si>
  <si>
    <t>2522-14-01-2</t>
    <phoneticPr fontId="4" type="noConversion"/>
  </si>
  <si>
    <t>1.本表編製一式三份，一份送縣(市)政府主計處(室)，一份送交通部統計處，一份自存。
2.本表資料包含身心障礙專用停車位。
3.本表資料不含各省(縣)級風景遊樂區停車位。
4.100年(含)起直轄市其都市計畫區外路外之停車位資料併入本表統計。</t>
    <phoneticPr fontId="4" type="noConversion"/>
  </si>
  <si>
    <t>各鄉鎮公所。</t>
  </si>
  <si>
    <t>公開類</t>
    <phoneticPr fontId="4" type="noConversion"/>
  </si>
  <si>
    <t>臺東縣海端鄉公所文觀所</t>
    <phoneticPr fontId="4" type="noConversion"/>
  </si>
  <si>
    <t>季報</t>
    <phoneticPr fontId="4" type="noConversion"/>
  </si>
  <si>
    <t>每季終了後10日內編送</t>
    <phoneticPr fontId="4" type="noConversion"/>
  </si>
  <si>
    <t>表號</t>
    <phoneticPr fontId="4" type="noConversion"/>
  </si>
  <si>
    <t>20623-05-01-3</t>
    <phoneticPr fontId="4" type="noConversion"/>
  </si>
  <si>
    <t>臺東縣海端鄉路外停車位概況</t>
    <phoneticPr fontId="4" type="noConversion"/>
  </si>
  <si>
    <r>
      <t>中華民國</t>
    </r>
    <r>
      <rPr>
        <u/>
        <sz val="12"/>
        <color theme="1"/>
        <rFont val="標楷體"/>
        <family val="4"/>
        <charset val="136"/>
      </rPr>
      <t>114</t>
    </r>
    <r>
      <rPr>
        <sz val="12"/>
        <color theme="1"/>
        <rFont val="標楷體"/>
        <family val="4"/>
        <charset val="136"/>
      </rPr>
      <t>年第4季底</t>
    </r>
    <phoneticPr fontId="4" type="noConversion"/>
  </si>
  <si>
    <t>項目別</t>
    <phoneticPr fontId="4" type="noConversion"/>
  </si>
  <si>
    <t>公有路外停車位</t>
    <phoneticPr fontId="4" type="noConversion"/>
  </si>
  <si>
    <t>私有路外停車位</t>
    <phoneticPr fontId="4" type="noConversion"/>
  </si>
  <si>
    <t>收費</t>
    <phoneticPr fontId="4" type="noConversion"/>
  </si>
  <si>
    <t>不收費</t>
    <phoneticPr fontId="4" type="noConversion"/>
  </si>
  <si>
    <t>小計</t>
    <phoneticPr fontId="4" type="noConversion"/>
  </si>
  <si>
    <t>平面</t>
    <phoneticPr fontId="4" type="noConversion"/>
  </si>
  <si>
    <t>立體</t>
    <phoneticPr fontId="4" type="noConversion"/>
  </si>
  <si>
    <t>大型車</t>
  </si>
  <si>
    <t>小型車</t>
  </si>
  <si>
    <t>機車</t>
  </si>
  <si>
    <t>填表　　　　　　　　　　　　審核　　　　　　　　　　　　業務主管人員　　　　　　　　　　　　機關首長
　　　　　　　　　　　　　　　　　　　　　　　　　　　　主辦統計人員　　　　　　　　　　　　　　　　　　　　　       中華民國115年1月2日編製</t>
    <phoneticPr fontId="4" type="noConversion"/>
  </si>
  <si>
    <t>資料來源：根據本所業務登記資料彙編。</t>
    <phoneticPr fontId="4" type="noConversion"/>
  </si>
  <si>
    <t>填表說明：1.本表編製1式3份，1份送主計室，1份自存，1份送臺東縣政府(交通及觀光發展處-交通事務科)。
　　　　　2.本表資料包含身心障礙專用停車位及電動汽車充電專用停車位。
　　　　　3.本表資料不含建築物附設停車位及風景遊樂區停車位。</t>
    <phoneticPr fontId="4" type="noConversion"/>
  </si>
  <si>
    <r>
      <t>臺東縣</t>
    </r>
    <r>
      <rPr>
        <sz val="9"/>
        <color rgb="FFFF0000"/>
        <rFont val="標楷體"/>
        <family val="4"/>
        <charset val="136"/>
      </rPr>
      <t>○○鄉(鎮、市)</t>
    </r>
    <r>
      <rPr>
        <sz val="9"/>
        <rFont val="標楷體"/>
        <family val="4"/>
        <charset val="136"/>
      </rPr>
      <t>公所</t>
    </r>
    <phoneticPr fontId="4" type="noConversion"/>
  </si>
  <si>
    <t>1.本表編製一式三份，一份送縣(市)政府主計處(室)，一份送交通部統計處，一份自存。
2.本表資料包含身心障礙專用停車位。
3.本表資料不含各省(縣)級風景遊樂區停車位。</t>
  </si>
  <si>
    <t>各鄉鎮公所或交通大隊。</t>
  </si>
  <si>
    <t>20623-05-02-3</t>
    <phoneticPr fontId="4" type="noConversion"/>
  </si>
  <si>
    <t>臺東縣海端鄉路邊停車位概況</t>
    <phoneticPr fontId="4" type="noConversion"/>
  </si>
  <si>
    <r>
      <t>中華民國</t>
    </r>
    <r>
      <rPr>
        <u/>
        <sz val="12"/>
        <rFont val="標楷體"/>
        <family val="4"/>
        <charset val="136"/>
      </rPr>
      <t>114</t>
    </r>
    <r>
      <rPr>
        <sz val="12"/>
        <rFont val="標楷體"/>
        <family val="4"/>
        <charset val="136"/>
      </rPr>
      <t>年第4季底</t>
    </r>
    <phoneticPr fontId="4" type="noConversion"/>
  </si>
  <si>
    <t>填表　　　　　　　　　　　審核　　　　　　　　　　　業務主管人員　　　　　　　　　　機關首長
　　　　　　　　　　　　　　　　　　　　　　　　　　主辦統計人員　　　　　　　　　　　　　　　　    　中華民國115年1月2日編製</t>
    <phoneticPr fontId="4" type="noConversion"/>
  </si>
  <si>
    <t>臺東縣政府交通及觀光發展處</t>
  </si>
  <si>
    <t>2522-14-04-2</t>
    <phoneticPr fontId="4" type="noConversion"/>
  </si>
  <si>
    <t>1.本表編製一式三份，一份送縣(市)政府主計處(室)，一份送交通部統計處，一份自存。
2.本表資料不含各省(縣)級風景遊樂區停車位。
3.100年(含)起直轄市其都市計畫區外路外之停車位資料併入本表統計。</t>
    <phoneticPr fontId="4" type="noConversion"/>
  </si>
  <si>
    <t>20623-05-03-3</t>
    <phoneticPr fontId="4" type="noConversion"/>
  </si>
  <si>
    <t>臺東縣海端鄉路外停車位概況－身心障礙者專用停車位</t>
    <phoneticPr fontId="4" type="noConversion"/>
  </si>
  <si>
    <t>公有</t>
    <phoneticPr fontId="4" type="noConversion"/>
  </si>
  <si>
    <t>私有</t>
    <phoneticPr fontId="4" type="noConversion"/>
  </si>
  <si>
    <t>總  計</t>
    <phoneticPr fontId="4" type="noConversion"/>
  </si>
  <si>
    <t>填表　　　　　　　　　　　　審核　　　　　　　　　　　　業務主管人員　　　　　　　　　　　　機關首長
　　　　　　　　　　　　　　　　　　　　　　　　　　　　主辦統計人員　　　　　　　　　　　　　　　　　　　    中華民國115年1月2日編製</t>
    <phoneticPr fontId="4" type="noConversion"/>
  </si>
  <si>
    <t>填表說明：1.本表編製1式3份，1份送主計室，1份自存，1份送臺東縣政府(交通及觀光發展處-交通事務科)。
　　　　　2.本表資料不含建築物附設停車位及風景遊樂區停車位。</t>
    <phoneticPr fontId="4" type="noConversion"/>
  </si>
  <si>
    <t>臺東縣政府交通及觀光發展處</t>
    <phoneticPr fontId="4" type="noConversion"/>
  </si>
  <si>
    <t>2522-14-05-2</t>
    <phoneticPr fontId="4" type="noConversion"/>
  </si>
  <si>
    <t>1.本表編製一式三份，一份送縣(市)政府主計處(室)，一份送交通部統計處，一份自存。
2.本表資料不含各省(縣)級風景遊樂區停車位。</t>
  </si>
  <si>
    <t>20623-05-04-3</t>
    <phoneticPr fontId="4" type="noConversion"/>
  </si>
  <si>
    <r>
      <rPr>
        <u/>
        <sz val="24"/>
        <rFont val="標楷體"/>
        <family val="4"/>
        <charset val="136"/>
      </rPr>
      <t>臺東縣</t>
    </r>
    <r>
      <rPr>
        <sz val="24"/>
        <rFont val="標楷體"/>
        <family val="4"/>
        <charset val="136"/>
      </rPr>
      <t>海端鄉路邊停車位概況－身心障礙者專用停車位</t>
    </r>
    <phoneticPr fontId="4" type="noConversion"/>
  </si>
  <si>
    <t>收費</t>
  </si>
  <si>
    <t>不收費</t>
  </si>
  <si>
    <t>小型車</t>
    <phoneticPr fontId="4" type="noConversion"/>
  </si>
  <si>
    <t>填表　　　　　　　　　　　　審核　　　　　　　　　　　　業務主管人員　　　　　　　　　　　　機關首長
　　　　　　　　　　　　　　　　　　　　　　　　　　　　主辦統計人員　　　　　　　　　　　　　　　中華民國115年1月2日編製</t>
    <phoneticPr fontId="4" type="noConversion"/>
  </si>
  <si>
    <t>填表說明：1.本表編製1式3份，1份送本府主計處，1份送交通部統計處，1份自存。
　　　　　2.本表資料不含建築物附設停車位及風景遊樂區停車位。</t>
    <phoneticPr fontId="4" type="noConversion"/>
  </si>
  <si>
    <t>2522-14-06-2</t>
    <phoneticPr fontId="4" type="noConversion"/>
  </si>
  <si>
    <t>1.本表編製1式3份，1份送本府主計處，1份送交通部統計處，1份自存。
2.本表資料不含風景遊樂區停車位。</t>
    <phoneticPr fontId="4" type="noConversion"/>
  </si>
  <si>
    <t>各鄉鎮市區公所。</t>
    <phoneticPr fontId="4" type="noConversion"/>
  </si>
  <si>
    <t>20623-05-05-3</t>
    <phoneticPr fontId="4" type="noConversion"/>
  </si>
  <si>
    <t>臺東縣海端鄉路外停車位概況－電動汽車充電專用停車位</t>
    <phoneticPr fontId="4" type="noConversion"/>
  </si>
  <si>
    <t>填表　　　　　　　　　　　　審核　　　　　　　　　　　　業務主管人員　　　　　　　　　　　　機關首長　　　　　　　　　　　　
　　　　　　　　　　　　　　　　　　　　　　　　　　　　主辦統計人員　　　　　　　　　　　　　　　　　　　　　中華民國115年1月2日編製</t>
    <phoneticPr fontId="4" type="noConversion"/>
  </si>
  <si>
    <t>2522-14-07-2</t>
    <phoneticPr fontId="4" type="noConversion"/>
  </si>
  <si>
    <t>1.本表編製1式3份，1份送本府主計處，1份送交通部統計處，1份自存。
2.本表資料不含建築物附設停車位及風景遊樂區停車位。</t>
    <phoneticPr fontId="4" type="noConversion"/>
  </si>
  <si>
    <t>20623-05-06-3</t>
    <phoneticPr fontId="4" type="noConversion"/>
  </si>
  <si>
    <t>臺東縣海端鄉路邊停車位概況－電動汽車充電專用停車位</t>
    <phoneticPr fontId="4" type="noConversion"/>
  </si>
  <si>
    <t>總計</t>
  </si>
  <si>
    <t>填表　　　　　　　　審核　　　　　　   　      業務主管人員　　 　　　　　              　機關首長
　　　　　　　　　　　　　　　　　　           主辦統計人員　　　　　　　　　　　　　　　　　　　　　　                 　中華民國115年1月2日編製</t>
    <phoneticPr fontId="4" type="noConversion"/>
  </si>
  <si>
    <t>20623-05-07-3</t>
    <phoneticPr fontId="4" type="noConversion"/>
  </si>
  <si>
    <t>臺東縣海端鄉孕婦及育有六歲以下兒童者停車位概況</t>
    <phoneticPr fontId="4" type="noConversion"/>
  </si>
  <si>
    <t>場所別</t>
    <phoneticPr fontId="4" type="noConversion"/>
  </si>
  <si>
    <t>汽車停車位</t>
    <phoneticPr fontId="4" type="noConversion"/>
  </si>
  <si>
    <t>法定應設
孕婦及育有六歲以下兒童者停車位</t>
    <phoneticPr fontId="4" type="noConversion"/>
  </si>
  <si>
    <t>已設置
孕婦及育有六歲以下兒童者停車位</t>
    <phoneticPr fontId="4" type="noConversion"/>
  </si>
  <si>
    <t>政府機關（構）及公營事業</t>
  </si>
  <si>
    <t>鐵路車站、航空站及捷運交會轉乘站</t>
  </si>
  <si>
    <t>百貨公司及零售式量販店</t>
  </si>
  <si>
    <t>區域級以上醫院</t>
  </si>
  <si>
    <t>觀光遊樂業之園區</t>
  </si>
  <si>
    <t>其他經各級交通主管機關公告之場所</t>
  </si>
  <si>
    <t>填表　　　　　　　　　　　　審核　　　　　　　　　　          　　業務主管人員　　 　　　　　       　　　　機關首長
　　　　　　　　　　　　　　　　　　　　　　　　　　　          　主辦統計人員　　　　　　　　　　　                         　中華民國115年1月2日編製</t>
    <phoneticPr fontId="4" type="noConversion"/>
  </si>
  <si>
    <t>填表說明：1.本表編製1式3份，1份送主計室，1份自存，1份送臺東縣政府(交通及觀光發展處-交通事務科)。
　　　　　2.本表資料不含建築物附設停車位及風景遊樂區停車位。
　　　　　3.同一場域如符合兒童及少年福利與權益保障法第33條之1所列二款以上之場所類別，請於各場所類別分別列計。</t>
    <phoneticPr fontId="4" type="noConversion"/>
  </si>
  <si>
    <t>(114年第四季)</t>
    <phoneticPr fontId="4" type="noConversion"/>
  </si>
  <si>
    <r>
      <t xml:space="preserve">    </t>
    </r>
    <r>
      <rPr>
        <sz val="14"/>
        <rFont val="標楷體"/>
        <family val="4"/>
        <charset val="136"/>
      </rPr>
      <t>　　</t>
    </r>
    <r>
      <rPr>
        <sz val="14"/>
        <rFont val="Times New Roman"/>
        <family val="1"/>
      </rPr>
      <t xml:space="preserve">     115 </t>
    </r>
    <r>
      <rPr>
        <sz val="14"/>
        <rFont val="標楷體"/>
        <family val="4"/>
        <charset val="136"/>
      </rPr>
      <t>年</t>
    </r>
    <r>
      <rPr>
        <sz val="14"/>
        <rFont val="Times New Roman"/>
        <family val="1"/>
      </rPr>
      <t xml:space="preserve">    1</t>
    </r>
    <r>
      <rPr>
        <sz val="14"/>
        <rFont val="標楷體"/>
        <family val="4"/>
        <charset val="136"/>
      </rPr>
      <t>月</t>
    </r>
    <r>
      <rPr>
        <sz val="14"/>
        <rFont val="Times New Roman"/>
        <family val="1"/>
      </rPr>
      <t xml:space="preserve">   </t>
    </r>
    <r>
      <rPr>
        <sz val="14"/>
        <rFont val="Times New Roman"/>
        <family val="1"/>
      </rPr>
      <t>(  115</t>
    </r>
    <r>
      <rPr>
        <sz val="14"/>
        <rFont val="標楷體"/>
        <family val="4"/>
        <charset val="136"/>
      </rPr>
      <t>年度</t>
    </r>
    <r>
      <rPr>
        <sz val="14"/>
        <rFont val="Times New Roman"/>
        <family val="1"/>
      </rPr>
      <t>)</t>
    </r>
    <phoneticPr fontId="4" type="noConversion"/>
  </si>
  <si>
    <t>中華民國  115 年 02 月 06 日編製</t>
    <phoneticPr fontId="4" type="noConversion"/>
  </si>
  <si>
    <t>公開類</t>
  </si>
  <si>
    <t>編製機關</t>
  </si>
  <si>
    <t>海端鄉公所民政課</t>
    <phoneticPr fontId="13" type="noConversion"/>
  </si>
  <si>
    <t>年報</t>
  </si>
  <si>
    <t>每年終了後2個月內編報</t>
  </si>
  <si>
    <t>表號</t>
  </si>
  <si>
    <t>30293-03-01-3</t>
    <phoneticPr fontId="13" type="noConversion"/>
  </si>
  <si>
    <t>臺東縣海端鄉辦理調解業務概況</t>
    <phoneticPr fontId="13" type="noConversion"/>
  </si>
  <si>
    <t>臺東縣海端鄉辦理調解業務概況(續)</t>
    <phoneticPr fontId="13" type="noConversion"/>
  </si>
  <si>
    <t xml:space="preserve">             中華民國  114 年</t>
    <phoneticPr fontId="13" type="noConversion"/>
  </si>
  <si>
    <t>單位：件</t>
  </si>
  <si>
    <t xml:space="preserve">            中華民國  114 年</t>
    <phoneticPr fontId="13" type="noConversion"/>
  </si>
  <si>
    <t>鄉鎮市別</t>
  </si>
  <si>
    <t>結案件數總計</t>
  </si>
  <si>
    <t>民事結案件數</t>
  </si>
  <si>
    <t>刑事結案件數</t>
  </si>
  <si>
    <t>年底正在調解中未結案件數</t>
  </si>
  <si>
    <t>合計</t>
  </si>
  <si>
    <t>債權、債務</t>
  </si>
  <si>
    <t>物權</t>
  </si>
  <si>
    <t>親屬</t>
  </si>
  <si>
    <t>繼承</t>
  </si>
  <si>
    <t>商事</t>
  </si>
  <si>
    <t>營建工程</t>
  </si>
  <si>
    <t>其他</t>
  </si>
  <si>
    <t>妨害風化</t>
  </si>
  <si>
    <t>妨害婚姻及家庭</t>
  </si>
  <si>
    <t>傷害</t>
  </si>
  <si>
    <t>妨害自由名譽信用及秘密</t>
  </si>
  <si>
    <t>竊盜及侵占詐欺</t>
  </si>
  <si>
    <t>毀棄損壞</t>
  </si>
  <si>
    <t>成立</t>
  </si>
  <si>
    <t>不成立</t>
  </si>
  <si>
    <t>總　計</t>
  </si>
  <si>
    <t>總計</t>
    <phoneticPr fontId="13" type="noConversion"/>
  </si>
  <si>
    <t>海端鄉</t>
    <phoneticPr fontId="13" type="noConversion"/>
  </si>
  <si>
    <t>備  註</t>
  </si>
  <si>
    <t>中華民國115年 2月 9日編製</t>
    <phoneticPr fontId="13" type="noConversion"/>
  </si>
  <si>
    <t>填表</t>
  </si>
  <si>
    <t>審核</t>
  </si>
  <si>
    <t>業務主管人員</t>
  </si>
  <si>
    <t>機關首長</t>
  </si>
  <si>
    <t>主辦統計人員</t>
  </si>
  <si>
    <t>資料來源：依據本所所報資料彙編。</t>
  </si>
  <si>
    <t>填表說明：本表編製3份，於完成會核程序並經機關長官核章後，1份送本所主計室，1份自存外，1份送臺東縣政府民政處。</t>
  </si>
  <si>
    <t>30293-03-02-3</t>
    <phoneticPr fontId="13" type="noConversion"/>
  </si>
  <si>
    <t>臺東縣海端鄉調解委員會組織概況</t>
    <phoneticPr fontId="13" type="noConversion"/>
  </si>
  <si>
    <t xml:space="preserve">                 中華民國 114 年底</t>
    <phoneticPr fontId="13" type="noConversion"/>
  </si>
  <si>
    <t>單位：個；人</t>
  </si>
  <si>
    <t>鄉鎮市數</t>
  </si>
  <si>
    <t>委員總人數</t>
  </si>
  <si>
    <t>性別</t>
  </si>
  <si>
    <t>年齡</t>
  </si>
  <si>
    <t>教育程度</t>
  </si>
  <si>
    <t>行業</t>
  </si>
  <si>
    <t>服務公職</t>
  </si>
  <si>
    <t>委員年資</t>
  </si>
  <si>
    <t>男</t>
  </si>
  <si>
    <t>女</t>
  </si>
  <si>
    <t>未滿40歲</t>
  </si>
  <si>
    <t>40-50歲未滿</t>
  </si>
  <si>
    <t>50-60歲未滿</t>
  </si>
  <si>
    <t>60歲以上</t>
  </si>
  <si>
    <t>研究所(含)以上</t>
  </si>
  <si>
    <t>大學
校院</t>
  </si>
  <si>
    <t>專科
學校</t>
  </si>
  <si>
    <r>
      <t>高中</t>
    </r>
    <r>
      <rPr>
        <sz val="12"/>
        <color rgb="FF000000"/>
        <rFont val="Times New Roman"/>
        <family val="1"/>
      </rPr>
      <t>(</t>
    </r>
    <r>
      <rPr>
        <sz val="12"/>
        <color rgb="FF000000"/>
        <rFont val="標楷體"/>
        <family val="4"/>
        <charset val="136"/>
      </rPr>
      <t>職</t>
    </r>
    <r>
      <rPr>
        <sz val="12"/>
        <color rgb="FF000000"/>
        <rFont val="Times New Roman"/>
        <family val="1"/>
      </rPr>
      <t>)</t>
    </r>
  </si>
  <si>
    <t>國中</t>
  </si>
  <si>
    <t>國小(含)以下</t>
  </si>
  <si>
    <t>農、林、漁、牧業</t>
  </si>
  <si>
    <t>製造業、水電、燃氣業及營造業</t>
  </si>
  <si>
    <t>商業</t>
  </si>
  <si>
    <t>服務業及其他</t>
  </si>
  <si>
    <t>曾任公職</t>
  </si>
  <si>
    <t>未曾任公職</t>
  </si>
  <si>
    <t>未滿4年</t>
  </si>
  <si>
    <t>4-未滿8年</t>
  </si>
  <si>
    <t>8-未滿16年</t>
  </si>
  <si>
    <r>
      <t>16</t>
    </r>
    <r>
      <rPr>
        <sz val="12"/>
        <color rgb="FF000000"/>
        <rFont val="標楷體"/>
        <family val="4"/>
        <charset val="136"/>
      </rPr>
      <t>年以上</t>
    </r>
  </si>
  <si>
    <t>海端鄉</t>
  </si>
  <si>
    <t>－</t>
  </si>
  <si>
    <t>－</t>
    <phoneticPr fontId="13" type="noConversion"/>
  </si>
  <si>
    <t>海端鄉公所民政課</t>
  </si>
  <si>
    <t>30293-03-03-3</t>
  </si>
  <si>
    <t>　中華民國　114年</t>
  </si>
  <si>
    <t>單位：件;％</t>
  </si>
  <si>
    <t>調　　　　解　　　　方　　　　式</t>
  </si>
  <si>
    <t>協　同　調　解</t>
  </si>
  <si>
    <t>合　　計</t>
  </si>
  <si>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集</t>
    </r>
    <r>
      <rPr>
        <sz val="12"/>
        <color rgb="FF000000"/>
        <rFont val="Times New Roman"/>
        <family val="1"/>
      </rPr>
      <t xml:space="preserve"> </t>
    </r>
    <r>
      <rPr>
        <sz val="12"/>
        <color rgb="FF000000"/>
        <rFont val="標楷體"/>
        <family val="4"/>
        <charset val="136"/>
      </rPr>
      <t>體</t>
    </r>
    <r>
      <rPr>
        <sz val="12"/>
        <color rgb="FF000000"/>
        <rFont val="Times New Roman"/>
        <family val="1"/>
      </rPr>
      <t xml:space="preserve"> </t>
    </r>
    <r>
      <rPr>
        <sz val="12"/>
        <color rgb="FF000000"/>
        <rFont val="標楷體"/>
        <family val="4"/>
        <charset val="136"/>
      </rPr>
      <t>開</t>
    </r>
    <r>
      <rPr>
        <sz val="12"/>
        <color rgb="FF000000"/>
        <rFont val="Times New Roman"/>
        <family val="1"/>
      </rPr>
      <t xml:space="preserve"> </t>
    </r>
    <r>
      <rPr>
        <sz val="12"/>
        <color rgb="FF000000"/>
        <rFont val="標楷體"/>
        <family val="4"/>
        <charset val="136"/>
      </rPr>
      <t>會</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</si>
  <si>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獨</t>
    </r>
    <r>
      <rPr>
        <sz val="12"/>
        <color rgb="FF000000"/>
        <rFont val="Times New Roman"/>
        <family val="1"/>
      </rPr>
      <t xml:space="preserve"> </t>
    </r>
    <r>
      <rPr>
        <sz val="12"/>
        <color rgb="FF000000"/>
        <rFont val="標楷體"/>
        <family val="4"/>
        <charset val="136"/>
      </rPr>
      <t>任</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</si>
  <si>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t>計</t>
  </si>
  <si>
    <r>
      <t xml:space="preserve">成立
比率
</t>
    </r>
    <r>
      <rPr>
        <sz val="12"/>
        <color rgb="FF000000"/>
        <rFont val="Times New Roman"/>
        <family val="1"/>
      </rPr>
      <t>(%)</t>
    </r>
  </si>
  <si>
    <t>總　　　計</t>
  </si>
  <si>
    <t>中華民國115年 2月 9日編製</t>
  </si>
  <si>
    <t>填表說明：1.本表編製3份，於完成會核程序並經機關長官核章後，1份送本所主計室，1份自存外，1份送臺東縣政府民政處。</t>
  </si>
  <si>
    <t xml:space="preserve">          2.本表調解方式合計欄應與「30293-03-01-3臺東縣海端鄉辦理調解業務概況」之結案件數總計相符。</t>
  </si>
  <si>
    <t>臺東縣海端鄉辦理調解方式概況</t>
    <phoneticPr fontId="7" type="noConversion"/>
  </si>
  <si>
    <t xml:space="preserve"> 中華民國　115　年  1　月                                  單位：公噸</t>
    <phoneticPr fontId="13" type="noConversion"/>
  </si>
  <si>
    <t>中華民國115 年 2 月 5 日編製</t>
    <phoneticPr fontId="13" type="noConversion"/>
  </si>
  <si>
    <t>(115年1月)</t>
    <phoneticPr fontId="4" type="noConversion"/>
  </si>
  <si>
    <t>(114年1月)</t>
  </si>
  <si>
    <t>(114年)</t>
    <phoneticPr fontId="4" type="noConversion"/>
  </si>
  <si>
    <r>
      <t>臺東縣海端鄉</t>
    </r>
    <r>
      <rPr>
        <sz val="12"/>
        <color rgb="FFFF0000"/>
        <rFont val="標楷體"/>
        <family val="4"/>
        <charset val="136"/>
      </rPr>
      <t>鄉</t>
    </r>
    <r>
      <rPr>
        <sz val="12"/>
        <color rgb="FF000000"/>
        <rFont val="標楷體"/>
        <family val="4"/>
        <charset val="136"/>
      </rPr>
      <t>公所財建課</t>
    </r>
    <phoneticPr fontId="4" type="noConversion"/>
  </si>
  <si>
    <t>年  度  報</t>
  </si>
  <si>
    <r>
      <t xml:space="preserve"> 次年</t>
    </r>
    <r>
      <rPr>
        <sz val="12"/>
        <color rgb="FFFF0000"/>
        <rFont val="標楷體"/>
        <family val="4"/>
        <charset val="136"/>
      </rPr>
      <t>2月20日</t>
    </r>
    <r>
      <rPr>
        <sz val="12"/>
        <color rgb="FF000000"/>
        <rFont val="標楷體"/>
        <family val="4"/>
        <charset val="136"/>
      </rPr>
      <t>前編報</t>
    </r>
    <phoneticPr fontId="4" type="noConversion"/>
  </si>
  <si>
    <t>表    號</t>
  </si>
  <si>
    <t>11260-02-04-3</t>
    <phoneticPr fontId="4" type="noConversion"/>
  </si>
  <si>
    <t>臺東縣海端鄉天然災害水土保持設施損失情形</t>
    <phoneticPr fontId="4" type="noConversion"/>
  </si>
  <si>
    <t>中華民國   115     年度</t>
    <phoneticPr fontId="4" type="noConversion"/>
  </si>
  <si>
    <t xml:space="preserve">   單 位：新台幣千元</t>
  </si>
  <si>
    <t xml:space="preserve"> </t>
  </si>
  <si>
    <t xml:space="preserve">      災     害     種     類  
        ( 災  害  名  稱 )</t>
  </si>
  <si>
    <t xml:space="preserve">         搶   修 ( 復   建 )  經   費</t>
  </si>
  <si>
    <t>發生時間</t>
  </si>
  <si>
    <t>總    計</t>
  </si>
  <si>
    <t>農    路</t>
  </si>
  <si>
    <t>治山防災</t>
  </si>
  <si>
    <t>一般水土</t>
  </si>
  <si>
    <t xml:space="preserve">    備        註</t>
  </si>
  <si>
    <t>設        施</t>
  </si>
  <si>
    <t>保持設施</t>
  </si>
  <si>
    <t xml:space="preserve">     總                計</t>
  </si>
  <si>
    <t>合        計</t>
  </si>
  <si>
    <t xml:space="preserve">     地    </t>
  </si>
  <si>
    <t>1227地震</t>
    <phoneticPr fontId="4" type="noConversion"/>
  </si>
  <si>
    <t>114.11.27</t>
    <phoneticPr fontId="4" type="noConversion"/>
  </si>
  <si>
    <t xml:space="preserve">     震</t>
  </si>
  <si>
    <t xml:space="preserve">     颱</t>
  </si>
  <si>
    <t>丹娜絲</t>
    <phoneticPr fontId="4" type="noConversion"/>
  </si>
  <si>
    <t>114.07.05-114.07.07</t>
    <phoneticPr fontId="4" type="noConversion"/>
  </si>
  <si>
    <t>薇帕</t>
    <phoneticPr fontId="4" type="noConversion"/>
  </si>
  <si>
    <t>114.07.18-114.07.19</t>
    <phoneticPr fontId="4" type="noConversion"/>
  </si>
  <si>
    <t>因發生時間較近，併入丹娜絲風災統計</t>
    <phoneticPr fontId="4" type="noConversion"/>
  </si>
  <si>
    <t>楊柳</t>
    <phoneticPr fontId="4" type="noConversion"/>
  </si>
  <si>
    <t>114.8.12-114.8.14</t>
    <phoneticPr fontId="4" type="noConversion"/>
  </si>
  <si>
    <t>樺加沙</t>
    <phoneticPr fontId="4" type="noConversion"/>
  </si>
  <si>
    <t>114.9.21-114.9.23</t>
    <phoneticPr fontId="4" type="noConversion"/>
  </si>
  <si>
    <t xml:space="preserve">     風</t>
  </si>
  <si>
    <t>鳳凰</t>
    <phoneticPr fontId="4" type="noConversion"/>
  </si>
  <si>
    <t>114.11.10-114.11.12</t>
    <phoneticPr fontId="4" type="noConversion"/>
  </si>
  <si>
    <t xml:space="preserve">     水</t>
  </si>
  <si>
    <t>(災  害  名  稱)</t>
  </si>
  <si>
    <t xml:space="preserve">     災</t>
  </si>
  <si>
    <t xml:space="preserve">     其</t>
  </si>
  <si>
    <t xml:space="preserve">     他</t>
  </si>
  <si>
    <t xml:space="preserve">     害</t>
  </si>
  <si>
    <t xml:space="preserve"> 填表</t>
  </si>
  <si>
    <t xml:space="preserve"> 機關首長</t>
  </si>
  <si>
    <t>中華民國 115年02月10日編製</t>
    <phoneticPr fontId="4" type="noConversion"/>
  </si>
  <si>
    <t>資料來源：依據本所資料編報。</t>
    <phoneticPr fontId="4"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</si>
  <si>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4" type="noConversion"/>
  </si>
  <si>
    <r>
      <t xml:space="preserve"> 臺東縣海端</t>
    </r>
    <r>
      <rPr>
        <sz val="12"/>
        <color rgb="FFFF0000"/>
        <rFont val="標楷體"/>
        <family val="4"/>
        <charset val="136"/>
      </rPr>
      <t>鄉</t>
    </r>
    <r>
      <rPr>
        <sz val="12"/>
        <color rgb="FF000000"/>
        <rFont val="標楷體"/>
        <family val="4"/>
        <charset val="136"/>
      </rPr>
      <t>公所財建課</t>
    </r>
    <phoneticPr fontId="125" type="noConversion"/>
  </si>
  <si>
    <r>
      <t>年度終了後</t>
    </r>
    <r>
      <rPr>
        <sz val="12"/>
        <color rgb="FFFF0000"/>
        <rFont val="標楷體"/>
        <family val="4"/>
        <charset val="136"/>
      </rPr>
      <t>1個月又20日</t>
    </r>
    <r>
      <rPr>
        <sz val="12"/>
        <color rgb="FF000000"/>
        <rFont val="標楷體"/>
        <family val="4"/>
        <charset val="136"/>
      </rPr>
      <t>內填報</t>
    </r>
    <phoneticPr fontId="125" type="noConversion"/>
  </si>
  <si>
    <t>20329-02-01-3</t>
    <phoneticPr fontId="125" type="noConversion"/>
  </si>
  <si>
    <r>
      <t>臺東縣海端</t>
    </r>
    <r>
      <rPr>
        <sz val="16"/>
        <color rgb="FFFF0000"/>
        <rFont val="標楷體"/>
        <family val="4"/>
        <charset val="136"/>
      </rPr>
      <t>鄉</t>
    </r>
    <r>
      <rPr>
        <sz val="16"/>
        <color rgb="FF000000"/>
        <rFont val="標楷體"/>
        <family val="4"/>
        <charset val="136"/>
      </rPr>
      <t>農路改善及維護工程</t>
    </r>
    <phoneticPr fontId="125" type="noConversion"/>
  </si>
  <si>
    <t>單位：道路長度-公里</t>
  </si>
  <si>
    <t xml:space="preserve">      中華民國  115   年度</t>
    <phoneticPr fontId="125" type="noConversion"/>
  </si>
  <si>
    <t>總工程費-新台幣元</t>
  </si>
  <si>
    <t>工程名稱</t>
  </si>
  <si>
    <t>地點</t>
  </si>
  <si>
    <t>道路總長度</t>
  </si>
  <si>
    <t>總  工  程  費  (按  經  費  來  源  分)</t>
  </si>
  <si>
    <t>(鄉鎮別)</t>
  </si>
  <si>
    <t>改      善</t>
  </si>
  <si>
    <t>維       護</t>
  </si>
  <si>
    <t>總       計</t>
  </si>
  <si>
    <t>中      央</t>
  </si>
  <si>
    <t>縣    (市)</t>
  </si>
  <si>
    <t>其      他</t>
  </si>
  <si>
    <t xml:space="preserve"> 合       計</t>
  </si>
  <si>
    <t>112年9月海葵颱風海端村及廣原村基礎設施災後復建工程</t>
    <phoneticPr fontId="125" type="noConversion"/>
  </si>
  <si>
    <t>海端鄉
(廣原村龍泉)</t>
    <phoneticPr fontId="125" type="noConversion"/>
  </si>
  <si>
    <t>113年9月豪雨及10月山陀兒颱風下馬產業道路災害復建工程</t>
    <phoneticPr fontId="125" type="noConversion"/>
  </si>
  <si>
    <t>海端鄉
(霧鹿村下馬)</t>
    <phoneticPr fontId="125" type="noConversion"/>
  </si>
  <si>
    <t>113年全鄉農路改善工程</t>
    <phoneticPr fontId="125" type="noConversion"/>
  </si>
  <si>
    <t>海端鄉</t>
    <phoneticPr fontId="125" type="noConversion"/>
  </si>
  <si>
    <t>112年7月杜蘇芮颱風廣原村產業道路災害復建工程</t>
    <phoneticPr fontId="125" type="noConversion"/>
  </si>
  <si>
    <t>海端鄉(廣原村)</t>
    <phoneticPr fontId="125" type="noConversion"/>
  </si>
  <si>
    <t>中華民國115年02月10日編製</t>
    <phoneticPr fontId="125" type="noConversion"/>
  </si>
  <si>
    <t>資料來源 : 根據本所資料編製。</t>
    <phoneticPr fontId="125"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</si>
  <si>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125" type="noConversion"/>
  </si>
  <si>
    <r>
      <t xml:space="preserve">   臺東縣海端</t>
    </r>
    <r>
      <rPr>
        <sz val="12"/>
        <color rgb="FFFF0000"/>
        <rFont val="標楷體"/>
        <family val="4"/>
        <charset val="136"/>
      </rPr>
      <t>鄉</t>
    </r>
    <r>
      <rPr>
        <sz val="12"/>
        <color rgb="FF000000"/>
        <rFont val="標楷體"/>
        <family val="4"/>
        <charset val="136"/>
      </rPr>
      <t>公所財建課</t>
    </r>
    <phoneticPr fontId="125" type="noConversion"/>
  </si>
  <si>
    <t>20535-09-01-3</t>
    <phoneticPr fontId="125" type="noConversion"/>
  </si>
  <si>
    <r>
      <t>臺東縣海端</t>
    </r>
    <r>
      <rPr>
        <sz val="16"/>
        <color rgb="FFFF0000"/>
        <rFont val="標楷體"/>
        <family val="4"/>
        <charset val="136"/>
      </rPr>
      <t>鄉</t>
    </r>
    <r>
      <rPr>
        <sz val="16"/>
        <color rgb="FF000000"/>
        <rFont val="標楷體"/>
        <family val="4"/>
        <charset val="136"/>
      </rPr>
      <t>治山防災整體治理工程</t>
    </r>
    <phoneticPr fontId="125" type="noConversion"/>
  </si>
  <si>
    <t xml:space="preserve">  中華民國  115  年度</t>
    <phoneticPr fontId="125" type="noConversion"/>
  </si>
  <si>
    <t>單位：新台幣元</t>
  </si>
  <si>
    <t>工            作            數            量</t>
  </si>
  <si>
    <t>總      計</t>
  </si>
  <si>
    <t>縣      (市)</t>
  </si>
  <si>
    <t>防砂壩(座)</t>
  </si>
  <si>
    <t>整流(公尺)</t>
  </si>
  <si>
    <t>固床工(座)</t>
  </si>
  <si>
    <t>112年海端鄉廣原材及海端村基礎設施改善工程</t>
    <phoneticPr fontId="125" type="noConversion"/>
  </si>
  <si>
    <t>海端鄉
(海端村切來部落)</t>
    <phoneticPr fontId="125" type="noConversion"/>
  </si>
  <si>
    <r>
      <t xml:space="preserve"> 臺東縣海端</t>
    </r>
    <r>
      <rPr>
        <sz val="12"/>
        <color rgb="FFFF0000"/>
        <rFont val="標楷體"/>
        <family val="4"/>
        <charset val="136"/>
      </rPr>
      <t>鄉</t>
    </r>
    <r>
      <rPr>
        <sz val="12"/>
        <color rgb="FF000000"/>
        <rFont val="標楷體"/>
        <family val="4"/>
        <charset val="136"/>
      </rPr>
      <t>公所</t>
    </r>
    <phoneticPr fontId="125" type="noConversion"/>
  </si>
  <si>
    <r>
      <t>臺東縣海端</t>
    </r>
    <r>
      <rPr>
        <sz val="16"/>
        <color rgb="FFFF0000"/>
        <rFont val="標楷體"/>
        <family val="4"/>
        <charset val="136"/>
      </rPr>
      <t>鄉</t>
    </r>
    <r>
      <rPr>
        <sz val="16"/>
        <color rgb="FF000000"/>
        <rFont val="標楷體"/>
        <family val="4"/>
        <charset val="136"/>
      </rPr>
      <t>治山防災整體治理工程(續)</t>
    </r>
    <phoneticPr fontId="125" type="noConversion"/>
  </si>
  <si>
    <t>中華民國  115  年度</t>
    <phoneticPr fontId="125" type="noConversion"/>
  </si>
  <si>
    <t>護岸(公尺)</t>
  </si>
  <si>
    <t>魚道(座)</t>
  </si>
  <si>
    <t>蝕溝控制(公尺)</t>
  </si>
  <si>
    <t>崩塌地處理(公頃)</t>
  </si>
  <si>
    <t>植生綠美化(平方公尺)</t>
  </si>
  <si>
    <t>生物通道(座)</t>
  </si>
  <si>
    <t>其他(座、塊、公尺、公頃、平方公尺)</t>
  </si>
  <si>
    <t xml:space="preserve">112年9月海葵颱風海端村及廣原村基礎設施災後復建工程	</t>
    <phoneticPr fontId="125" type="noConversion"/>
  </si>
  <si>
    <t>海端鄉
(海端村初來部落)</t>
    <phoneticPr fontId="125" type="noConversion"/>
  </si>
  <si>
    <r>
      <t xml:space="preserve">  </t>
    </r>
    <r>
      <rPr>
        <sz val="12"/>
        <color indexed="8"/>
        <rFont val="標楷體"/>
        <family val="4"/>
        <charset val="136"/>
      </rPr>
      <t>填  表</t>
    </r>
  </si>
  <si>
    <r>
      <t xml:space="preserve">  </t>
    </r>
    <r>
      <rPr>
        <sz val="12"/>
        <color indexed="8"/>
        <rFont val="標楷體"/>
        <family val="4"/>
        <charset val="136"/>
      </rPr>
      <t>審  核</t>
    </r>
  </si>
  <si>
    <t>中華民國115年02月10日編製</t>
    <phoneticPr fontId="13" type="noConversion"/>
  </si>
  <si>
    <t>資料來源：根據本所資料編製。</t>
    <phoneticPr fontId="125" type="noConversion"/>
  </si>
  <si>
    <t xml:space="preserve"> 中華民國    115  年    1  月                      單位：公斤</t>
    <phoneticPr fontId="13" type="noConversion"/>
  </si>
  <si>
    <t>中華民國 115年 2月 5 日編製</t>
    <phoneticPr fontId="4" type="noConversion"/>
  </si>
  <si>
    <t>年度報</t>
    <phoneticPr fontId="58" type="noConversion"/>
  </si>
  <si>
    <t>每年終了後2個月內編送</t>
    <phoneticPr fontId="58" type="noConversion"/>
  </si>
  <si>
    <t>海端鄉推行社區發展工作概況</t>
    <phoneticPr fontId="4" type="noConversion"/>
  </si>
  <si>
    <r>
      <rPr>
        <u/>
        <sz val="20"/>
        <color theme="1"/>
        <rFont val="標楷體"/>
        <family val="4"/>
        <charset val="136"/>
      </rPr>
      <t>海端鄉</t>
    </r>
    <r>
      <rPr>
        <sz val="20"/>
        <color theme="1"/>
        <rFont val="標楷體"/>
        <family val="4"/>
        <charset val="136"/>
      </rPr>
      <t>推行社區發展工作概況（續）</t>
    </r>
    <phoneticPr fontId="4" type="noConversion"/>
  </si>
  <si>
    <t>中華民國114年</t>
    <phoneticPr fontId="4" type="noConversion"/>
  </si>
  <si>
    <t>鄉鎮市區</t>
  </si>
  <si>
    <t>社區發展協會數</t>
    <phoneticPr fontId="58" type="noConversion"/>
  </si>
  <si>
    <r>
      <t>社區</t>
    </r>
    <r>
      <rPr>
        <sz val="12"/>
        <color theme="1"/>
        <rFont val="Times New Roman"/>
        <family val="1"/>
      </rPr>
      <t xml:space="preserve">
</t>
    </r>
    <r>
      <rPr>
        <sz val="12"/>
        <color theme="1"/>
        <rFont val="標楷體"/>
        <family val="4"/>
        <charset val="136"/>
      </rPr>
      <t>戶數</t>
    </r>
    <phoneticPr fontId="4" type="noConversion"/>
  </si>
  <si>
    <r>
      <t>社區</t>
    </r>
    <r>
      <rPr>
        <sz val="12"/>
        <color theme="1"/>
        <rFont val="Times New Roman"/>
        <family val="1"/>
      </rPr>
      <t xml:space="preserve">
</t>
    </r>
    <r>
      <rPr>
        <sz val="12"/>
        <color theme="1"/>
        <rFont val="標楷體"/>
        <family val="4"/>
        <charset val="136"/>
      </rPr>
      <t>人口數</t>
    </r>
    <phoneticPr fontId="4" type="noConversion"/>
  </si>
  <si>
    <t>理監事人數</t>
    <phoneticPr fontId="4" type="noConversion"/>
  </si>
  <si>
    <t>社區發展協會會員數</t>
    <phoneticPr fontId="58" type="noConversion"/>
  </si>
  <si>
    <t>設置社區生產建設基金</t>
    <phoneticPr fontId="58" type="noConversion"/>
  </si>
  <si>
    <t>實際使用經費(元)</t>
  </si>
  <si>
    <t>社區活動中心(幢)</t>
  </si>
  <si>
    <t>社區發展工作項目</t>
    <phoneticPr fontId="4" type="noConversion"/>
  </si>
  <si>
    <t>合計</t>
    <phoneticPr fontId="4" type="noConversion"/>
  </si>
  <si>
    <t>理事長</t>
  </si>
  <si>
    <t>理事(不含理事長)</t>
    <phoneticPr fontId="58" type="noConversion"/>
  </si>
  <si>
    <t>監事</t>
    <phoneticPr fontId="58" type="noConversion"/>
  </si>
  <si>
    <t>合  計</t>
    <phoneticPr fontId="58" type="noConversion"/>
  </si>
  <si>
    <r>
      <t>政府</t>
    </r>
    <r>
      <rPr>
        <sz val="12"/>
        <color theme="1"/>
        <rFont val="Times New Roman"/>
        <family val="1"/>
      </rPr>
      <t xml:space="preserve">
</t>
    </r>
    <r>
      <rPr>
        <sz val="12"/>
        <color theme="1"/>
        <rFont val="標楷體"/>
        <family val="4"/>
        <charset val="136"/>
      </rPr>
      <t>補助款</t>
    </r>
    <phoneticPr fontId="4" type="noConversion"/>
  </si>
  <si>
    <r>
      <t>社區</t>
    </r>
    <r>
      <rPr>
        <sz val="12"/>
        <color theme="1"/>
        <rFont val="Times New Roman"/>
        <family val="1"/>
      </rPr>
      <t xml:space="preserve">
</t>
    </r>
    <r>
      <rPr>
        <sz val="12"/>
        <color theme="1"/>
        <rFont val="標楷體"/>
        <family val="4"/>
        <charset val="136"/>
      </rPr>
      <t>自籌款</t>
    </r>
    <phoneticPr fontId="4" type="noConversion"/>
  </si>
  <si>
    <t>教育訓練</t>
    <phoneticPr fontId="58" type="noConversion"/>
  </si>
  <si>
    <t>社區內部組織</t>
    <phoneticPr fontId="58" type="noConversion"/>
  </si>
  <si>
    <t>辦理社區照顧關懷據點</t>
    <phoneticPr fontId="58" type="noConversion"/>
  </si>
  <si>
    <t>社區
圖書室</t>
    <phoneticPr fontId="4" type="noConversion"/>
  </si>
  <si>
    <t>社區
刊物</t>
    <phoneticPr fontId="58" type="noConversion"/>
  </si>
  <si>
    <t>服務成果</t>
    <phoneticPr fontId="58" type="noConversion"/>
  </si>
  <si>
    <t>合計</t>
    <phoneticPr fontId="58" type="noConversion"/>
  </si>
  <si>
    <r>
      <t xml:space="preserve">原建
</t>
    </r>
    <r>
      <rPr>
        <sz val="12"/>
        <color theme="1"/>
        <rFont val="Times New Roman"/>
        <family val="1"/>
      </rPr>
      <t>(</t>
    </r>
    <r>
      <rPr>
        <sz val="12"/>
        <color theme="1"/>
        <rFont val="標楷體"/>
        <family val="4"/>
        <charset val="136"/>
      </rPr>
      <t>未作修擴建</t>
    </r>
    <r>
      <rPr>
        <sz val="12"/>
        <color theme="1"/>
        <rFont val="Times New Roman"/>
        <family val="1"/>
      </rPr>
      <t>)</t>
    </r>
    <phoneticPr fontId="4" type="noConversion"/>
  </si>
  <si>
    <t>新建</t>
  </si>
  <si>
    <t>修擴建</t>
  </si>
  <si>
    <t>辦理社區幹部訓練</t>
    <phoneticPr fontId="58" type="noConversion"/>
  </si>
  <si>
    <t>辦理社區觀摩</t>
  </si>
  <si>
    <t>社區長壽俱樂部</t>
    <phoneticPr fontId="58" type="noConversion"/>
  </si>
  <si>
    <t>社區成長教室</t>
    <phoneticPr fontId="58" type="noConversion"/>
  </si>
  <si>
    <t>社區守望相助隊</t>
    <phoneticPr fontId="58" type="noConversion"/>
  </si>
  <si>
    <t>社區民俗藝文康樂班隊</t>
    <phoneticPr fontId="58" type="noConversion"/>
  </si>
  <si>
    <t>社區志願服務</t>
    <phoneticPr fontId="58" type="noConversion"/>
  </si>
  <si>
    <t>福利服務或活動</t>
    <phoneticPr fontId="58" type="noConversion"/>
  </si>
  <si>
    <r>
      <t>其他
服務</t>
    </r>
    <r>
      <rPr>
        <sz val="12"/>
        <color theme="1"/>
        <rFont val="Times New Roman"/>
        <family val="1"/>
      </rPr>
      <t xml:space="preserve">  </t>
    </r>
    <phoneticPr fontId="4" type="noConversion"/>
  </si>
  <si>
    <t>團隊</t>
    <phoneticPr fontId="58" type="noConversion"/>
  </si>
  <si>
    <t>志工數</t>
    <phoneticPr fontId="58" type="noConversion"/>
  </si>
  <si>
    <t>男</t>
    <phoneticPr fontId="58" type="noConversion"/>
  </si>
  <si>
    <t>女</t>
    <phoneticPr fontId="58" type="noConversion"/>
  </si>
  <si>
    <r>
      <t>(</t>
    </r>
    <r>
      <rPr>
        <sz val="12"/>
        <color theme="1"/>
        <rFont val="標楷體"/>
        <family val="4"/>
        <charset val="136"/>
      </rPr>
      <t>個</t>
    </r>
    <r>
      <rPr>
        <sz val="12"/>
        <color theme="1"/>
        <rFont val="Times New Roman"/>
        <family val="1"/>
      </rPr>
      <t>)</t>
    </r>
    <phoneticPr fontId="4" type="noConversion"/>
  </si>
  <si>
    <r>
      <t>(</t>
    </r>
    <r>
      <rPr>
        <sz val="12"/>
        <color theme="1"/>
        <rFont val="標楷體"/>
        <family val="4"/>
        <charset val="136"/>
      </rPr>
      <t>戶</t>
    </r>
    <r>
      <rPr>
        <sz val="12"/>
        <color theme="1"/>
        <rFont val="Times New Roman"/>
        <family val="1"/>
      </rPr>
      <t>)</t>
    </r>
    <phoneticPr fontId="4" type="noConversion"/>
  </si>
  <si>
    <r>
      <t>(</t>
    </r>
    <r>
      <rPr>
        <sz val="12"/>
        <color theme="1"/>
        <rFont val="標楷體"/>
        <family val="4"/>
        <charset val="136"/>
      </rPr>
      <t>人</t>
    </r>
    <r>
      <rPr>
        <sz val="12"/>
        <color theme="1"/>
        <rFont val="Times New Roman"/>
        <family val="1"/>
      </rPr>
      <t>)</t>
    </r>
    <phoneticPr fontId="4" type="noConversion"/>
  </si>
  <si>
    <r>
      <t>(</t>
    </r>
    <r>
      <rPr>
        <sz val="12"/>
        <color theme="1"/>
        <rFont val="標楷體"/>
        <family val="4"/>
        <charset val="136"/>
      </rPr>
      <t>人次</t>
    </r>
    <r>
      <rPr>
        <sz val="12"/>
        <color theme="1"/>
        <rFont val="Times New Roman"/>
        <family val="1"/>
      </rPr>
      <t>)</t>
    </r>
    <phoneticPr fontId="4" type="noConversion"/>
  </si>
  <si>
    <r>
      <t>(</t>
    </r>
    <r>
      <rPr>
        <sz val="12"/>
        <color theme="1"/>
        <rFont val="標楷體"/>
        <family val="4"/>
        <charset val="136"/>
      </rPr>
      <t>處</t>
    </r>
    <r>
      <rPr>
        <sz val="12"/>
        <color theme="1"/>
        <rFont val="Times New Roman"/>
        <family val="1"/>
      </rPr>
      <t>)</t>
    </r>
    <phoneticPr fontId="4" type="noConversion"/>
  </si>
  <si>
    <r>
      <t>(</t>
    </r>
    <r>
      <rPr>
        <sz val="12"/>
        <color theme="1"/>
        <rFont val="標楷體"/>
        <family val="4"/>
        <charset val="136"/>
      </rPr>
      <t>班</t>
    </r>
    <r>
      <rPr>
        <sz val="12"/>
        <color theme="1"/>
        <rFont val="Times New Roman"/>
        <family val="1"/>
      </rPr>
      <t>)</t>
    </r>
    <phoneticPr fontId="4" type="noConversion"/>
  </si>
  <si>
    <r>
      <t>(</t>
    </r>
    <r>
      <rPr>
        <sz val="12"/>
        <color theme="1"/>
        <rFont val="標楷體"/>
        <family val="4"/>
        <charset val="136"/>
      </rPr>
      <t>隊</t>
    </r>
    <r>
      <rPr>
        <sz val="12"/>
        <color theme="1"/>
        <rFont val="Times New Roman"/>
        <family val="1"/>
      </rPr>
      <t>)</t>
    </r>
    <phoneticPr fontId="4" type="noConversion"/>
  </si>
  <si>
    <r>
      <t>(</t>
    </r>
    <r>
      <rPr>
        <sz val="12"/>
        <color theme="1"/>
        <rFont val="標楷體"/>
        <family val="4"/>
        <charset val="136"/>
      </rPr>
      <t>期</t>
    </r>
    <r>
      <rPr>
        <sz val="12"/>
        <color theme="1"/>
        <rFont val="Times New Roman"/>
        <family val="1"/>
      </rPr>
      <t>)</t>
    </r>
    <phoneticPr fontId="4" type="noConversion"/>
  </si>
  <si>
    <r>
      <t>(</t>
    </r>
    <r>
      <rPr>
        <sz val="12"/>
        <color theme="1"/>
        <rFont val="標楷體"/>
        <family val="4"/>
        <charset val="136"/>
      </rPr>
      <t>受益人次</t>
    </r>
    <r>
      <rPr>
        <sz val="12"/>
        <color theme="1"/>
        <rFont val="Times New Roman"/>
        <family val="1"/>
      </rPr>
      <t>)</t>
    </r>
    <phoneticPr fontId="4" type="noConversion"/>
  </si>
  <si>
    <t>海端鄉總計</t>
    <phoneticPr fontId="4" type="noConversion"/>
  </si>
  <si>
    <t>-</t>
    <phoneticPr fontId="4" type="noConversion"/>
  </si>
  <si>
    <t>加拿社區發展協會</t>
    <phoneticPr fontId="4" type="noConversion"/>
  </si>
  <si>
    <t>崁頂社區發展協會</t>
    <phoneticPr fontId="4" type="noConversion"/>
  </si>
  <si>
    <t>海端社區發展協會</t>
    <phoneticPr fontId="4" type="noConversion"/>
  </si>
  <si>
    <t>廣原社區發展協會</t>
    <phoneticPr fontId="4" type="noConversion"/>
  </si>
  <si>
    <t>霧鹿社區發展協會</t>
    <phoneticPr fontId="4" type="noConversion"/>
  </si>
  <si>
    <t>利稻社區發展協會</t>
    <phoneticPr fontId="4" type="noConversion"/>
  </si>
  <si>
    <t>備註</t>
  </si>
  <si>
    <t xml:space="preserve">本鄉已劃定社區數有6處；1.社區戶數及人口數，依據關山戶政網站公告資料-114年12月分統計數據填寫。2.理監事人數及社區發展協會會員數以各協會最近一次報送之組織概況表、會員大會確定之會員名冊填寫。3.實際使用經費參考CGSS資料查調資料，有疑義者（如未顯示實際核銷金額部分）則電詢理事長確認。　　　　　　　　　　　　　　　　　　　　　　　　　　　　　　　　　　　　　　　　　　　　                                           </t>
    <phoneticPr fontId="4" type="noConversion"/>
  </si>
  <si>
    <r>
      <t>工作項目及服務成果依據理事長口頭或參與評鑑提供之資料填寫。加拿</t>
    </r>
    <r>
      <rPr>
        <sz val="12"/>
        <color theme="1"/>
        <rFont val="Microsoft JhengHei UI"/>
        <family val="4"/>
        <charset val="136"/>
      </rPr>
      <t>、</t>
    </r>
    <r>
      <rPr>
        <sz val="12"/>
        <color theme="1"/>
        <rFont val="標楷體"/>
        <family val="4"/>
        <charset val="136"/>
      </rPr>
      <t xml:space="preserve">利稻成立守望相助隊（訂有組織簡則）；廣原、崁頂另有成立巡守隊。社區關懷據點依據縣府社福科公告資料填寫，加拿、崁頂、利稻有成立文健站，非關懷據點；崁頂、海端另有成立聚福食堂；轄內關懷據點有兩處，皆為愛德婦女協會辦理。　　　　　　　　　　　　　　　　　　　　　　　　　　　　　　　　　　　　　　　　　　　　　　　　                                          </t>
    </r>
    <phoneticPr fontId="4" type="noConversion"/>
  </si>
  <si>
    <t>業務主管人員</t>
    <phoneticPr fontId="27" type="noConversion"/>
  </si>
  <si>
    <t>機關長官</t>
    <phoneticPr fontId="58" type="noConversion"/>
  </si>
  <si>
    <t>主辦統計人員</t>
    <phoneticPr fontId="27" type="noConversion"/>
  </si>
  <si>
    <t>中華民國115年1月29日編製</t>
    <phoneticPr fontId="4" type="noConversion"/>
  </si>
  <si>
    <t>資料來源：依據各公所轄內已成立社區發展協會所報工作概況資料審核彙編。</t>
    <phoneticPr fontId="58" type="noConversion"/>
  </si>
  <si>
    <r>
      <t>填表說明：1.本表編製2份</t>
    </r>
    <r>
      <rPr>
        <u/>
        <sz val="12"/>
        <color theme="1"/>
        <rFont val="標楷體"/>
        <family val="4"/>
        <charset val="136"/>
      </rPr>
      <t>，1份送主計室</t>
    </r>
    <r>
      <rPr>
        <sz val="12"/>
        <color theme="1"/>
        <rFont val="標楷體"/>
        <family val="4"/>
        <charset val="136"/>
      </rPr>
      <t>，1份自存。</t>
    </r>
    <phoneticPr fontId="4" type="noConversion"/>
  </si>
  <si>
    <t>　　　　　2.本表所填資料以已成立社區發展協會為準，不包含未成立社區發展協會資料。</t>
    <phoneticPr fontId="4" type="noConversion"/>
  </si>
  <si>
    <r>
      <t xml:space="preserve">    </t>
    </r>
    <r>
      <rPr>
        <sz val="14"/>
        <rFont val="標楷體"/>
        <family val="4"/>
        <charset val="136"/>
      </rPr>
      <t>　　</t>
    </r>
    <r>
      <rPr>
        <sz val="14"/>
        <rFont val="Times New Roman"/>
        <family val="1"/>
      </rPr>
      <t xml:space="preserve">     115 </t>
    </r>
    <r>
      <rPr>
        <sz val="14"/>
        <rFont val="標楷體"/>
        <family val="4"/>
        <charset val="136"/>
      </rPr>
      <t>年</t>
    </r>
    <r>
      <rPr>
        <sz val="14"/>
        <rFont val="Times New Roman"/>
        <family val="1"/>
      </rPr>
      <t xml:space="preserve">    02</t>
    </r>
    <r>
      <rPr>
        <sz val="14"/>
        <rFont val="標楷體"/>
        <family val="4"/>
        <charset val="136"/>
      </rPr>
      <t>月</t>
    </r>
    <r>
      <rPr>
        <sz val="14"/>
        <rFont val="Times New Roman"/>
        <family val="1"/>
      </rPr>
      <t xml:space="preserve">   </t>
    </r>
    <r>
      <rPr>
        <sz val="14"/>
        <rFont val="Times New Roman"/>
        <family val="1"/>
      </rPr>
      <t xml:space="preserve">(   115  </t>
    </r>
    <r>
      <rPr>
        <sz val="14"/>
        <rFont val="標楷體"/>
        <family val="4"/>
        <charset val="136"/>
      </rPr>
      <t>年度</t>
    </r>
    <r>
      <rPr>
        <sz val="14"/>
        <rFont val="Times New Roman"/>
        <family val="1"/>
      </rPr>
      <t>)</t>
    </r>
    <phoneticPr fontId="4" type="noConversion"/>
  </si>
  <si>
    <t>中華民國  115 年 03月 10 日編製</t>
    <phoneticPr fontId="4" type="noConversion"/>
  </si>
  <si>
    <t xml:space="preserve"> 中華民國    115  年    2  月                      單位：公斤</t>
    <phoneticPr fontId="13" type="noConversion"/>
  </si>
  <si>
    <t>中華民國 115年 3 月 5 日編製</t>
    <phoneticPr fontId="4" type="noConversion"/>
  </si>
  <si>
    <t xml:space="preserve"> 中華民國　115　年  2　月                                  單位：公噸</t>
    <phoneticPr fontId="13" type="noConversion"/>
  </si>
  <si>
    <t>中華民國115 年 3 月 4 日編製</t>
    <phoneticPr fontId="13" type="noConversion"/>
  </si>
  <si>
    <t>海端鄉公所社會課</t>
    <phoneticPr fontId="4" type="noConversion"/>
  </si>
  <si>
    <t>季報</t>
    <phoneticPr fontId="56" type="noConversion"/>
  </si>
  <si>
    <t>每季終了後1個月內編送</t>
    <phoneticPr fontId="13" type="noConversion"/>
  </si>
  <si>
    <t>10730-04-07-3</t>
    <phoneticPr fontId="4" type="noConversion"/>
  </si>
  <si>
    <t>臺東縣海端鄉獨居老人服務概況</t>
    <phoneticPr fontId="13" type="noConversion"/>
  </si>
  <si>
    <r>
      <t>中華民國114年第4季</t>
    </r>
    <r>
      <rPr>
        <sz val="11"/>
        <rFont val="Times New Roman"/>
        <family val="1"/>
      </rPr>
      <t>(10</t>
    </r>
    <r>
      <rPr>
        <sz val="11"/>
        <rFont val="標楷體"/>
        <family val="4"/>
        <charset val="136"/>
      </rPr>
      <t>月至12月</t>
    </r>
    <r>
      <rPr>
        <sz val="11"/>
        <rFont val="Times New Roman"/>
        <family val="1"/>
      </rPr>
      <t xml:space="preserve">)                                                                             </t>
    </r>
    <phoneticPr fontId="131" type="noConversion"/>
  </si>
  <si>
    <t>單位:人、人次</t>
    <phoneticPr fontId="4" type="noConversion"/>
  </si>
  <si>
    <r>
      <t>期底獨居老人人數</t>
    </r>
    <r>
      <rPr>
        <sz val="12"/>
        <rFont val="Times New Roman"/>
        <family val="1"/>
      </rPr>
      <t>(</t>
    </r>
    <r>
      <rPr>
        <sz val="12"/>
        <rFont val="標楷體"/>
        <family val="4"/>
        <charset val="136"/>
      </rPr>
      <t>人</t>
    </r>
    <r>
      <rPr>
        <sz val="12"/>
        <rFont val="Times New Roman"/>
        <family val="1"/>
      </rPr>
      <t>)  (</t>
    </r>
    <r>
      <rPr>
        <sz val="12"/>
        <rFont val="標楷體"/>
        <family val="4"/>
        <charset val="136"/>
      </rPr>
      <t>含具原住民身分</t>
    </r>
    <r>
      <rPr>
        <sz val="12"/>
        <rFont val="Times New Roman"/>
        <family val="1"/>
      </rPr>
      <t>)</t>
    </r>
    <phoneticPr fontId="84" type="noConversion"/>
  </si>
  <si>
    <t>期底具原住民身分
獨居老人人數</t>
    <phoneticPr fontId="56" type="noConversion"/>
  </si>
  <si>
    <r>
      <t>期底安裝緊急救援裝置人數</t>
    </r>
    <r>
      <rPr>
        <sz val="12"/>
        <rFont val="Times New Roman"/>
        <family val="1"/>
      </rPr>
      <t>(</t>
    </r>
    <r>
      <rPr>
        <sz val="12"/>
        <rFont val="標楷體"/>
        <family val="4"/>
        <charset val="136"/>
      </rPr>
      <t>人</t>
    </r>
    <r>
      <rPr>
        <sz val="12"/>
        <rFont val="Times New Roman"/>
        <family val="1"/>
      </rPr>
      <t>)</t>
    </r>
    <phoneticPr fontId="84" type="noConversion"/>
  </si>
  <si>
    <r>
      <t>本</t>
    </r>
    <r>
      <rPr>
        <sz val="12"/>
        <rFont val="Times New Roman"/>
        <family val="1"/>
      </rPr>
      <t xml:space="preserve">  </t>
    </r>
    <r>
      <rPr>
        <sz val="12"/>
        <rFont val="標楷體"/>
        <family val="4"/>
        <charset val="136"/>
      </rPr>
      <t>期</t>
    </r>
    <r>
      <rPr>
        <sz val="12"/>
        <rFont val="Times New Roman"/>
        <family val="1"/>
      </rPr>
      <t xml:space="preserve">  </t>
    </r>
    <r>
      <rPr>
        <sz val="12"/>
        <rFont val="標楷體"/>
        <family val="4"/>
        <charset val="136"/>
      </rPr>
      <t>服</t>
    </r>
    <r>
      <rPr>
        <sz val="12"/>
        <rFont val="Times New Roman"/>
        <family val="1"/>
      </rPr>
      <t xml:space="preserve">  </t>
    </r>
    <r>
      <rPr>
        <sz val="12"/>
        <rFont val="標楷體"/>
        <family val="4"/>
        <charset val="136"/>
      </rPr>
      <t>務</t>
    </r>
    <r>
      <rPr>
        <sz val="12"/>
        <rFont val="Times New Roman"/>
        <family val="1"/>
      </rPr>
      <t xml:space="preserve">  </t>
    </r>
    <r>
      <rPr>
        <sz val="12"/>
        <rFont val="標楷體"/>
        <family val="4"/>
        <charset val="136"/>
      </rPr>
      <t>成</t>
    </r>
    <r>
      <rPr>
        <sz val="12"/>
        <rFont val="Times New Roman"/>
        <family val="1"/>
      </rPr>
      <t xml:space="preserve">  </t>
    </r>
    <r>
      <rPr>
        <sz val="12"/>
        <rFont val="標楷體"/>
        <family val="4"/>
        <charset val="136"/>
      </rPr>
      <t>果</t>
    </r>
    <r>
      <rPr>
        <sz val="12"/>
        <rFont val="Times New Roman"/>
        <family val="1"/>
      </rPr>
      <t xml:space="preserve">  </t>
    </r>
    <r>
      <rPr>
        <sz val="12"/>
        <rFont val="標楷體"/>
        <family val="4"/>
        <charset val="136"/>
      </rPr>
      <t>(人次)</t>
    </r>
    <phoneticPr fontId="84" type="noConversion"/>
  </si>
  <si>
    <t>總     計</t>
    <phoneticPr fontId="13"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</si>
  <si>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13"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</si>
  <si>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1"/>
        <charset val="136"/>
      </rPr>
      <t>戶</t>
    </r>
    <phoneticPr fontId="84" type="noConversion"/>
  </si>
  <si>
    <t>總計</t>
    <phoneticPr fontId="84" type="noConversion"/>
  </si>
  <si>
    <t>關懷訪視</t>
    <phoneticPr fontId="4" type="noConversion"/>
  </si>
  <si>
    <t>電話問安</t>
    <phoneticPr fontId="84" type="noConversion"/>
  </si>
  <si>
    <t>就醫協助</t>
    <phoneticPr fontId="84" type="noConversion"/>
  </si>
  <si>
    <t>生活協助</t>
    <phoneticPr fontId="84" type="noConversion"/>
  </si>
  <si>
    <t>長照服務</t>
    <phoneticPr fontId="4" type="noConversion"/>
  </si>
  <si>
    <t>合計</t>
    <phoneticPr fontId="13" type="noConversion"/>
  </si>
  <si>
    <t>男</t>
    <phoneticPr fontId="13" type="noConversion"/>
  </si>
  <si>
    <t>女</t>
    <phoneticPr fontId="13" type="noConversion"/>
  </si>
  <si>
    <t>男</t>
    <phoneticPr fontId="4" type="noConversion"/>
  </si>
  <si>
    <t>女</t>
    <phoneticPr fontId="4" type="noConversion"/>
  </si>
  <si>
    <t>海端鄉</t>
    <phoneticPr fontId="4" type="noConversion"/>
  </si>
  <si>
    <t>－</t>
    <phoneticPr fontId="134" type="noConversion"/>
  </si>
  <si>
    <t>65～69歲</t>
  </si>
  <si>
    <t>-</t>
    <phoneticPr fontId="134" type="noConversion"/>
  </si>
  <si>
    <t>70～74歲</t>
  </si>
  <si>
    <t>75～79歲</t>
  </si>
  <si>
    <t>80～84歲</t>
  </si>
  <si>
    <t>85歲以上</t>
  </si>
  <si>
    <t>業務主管人員</t>
    <phoneticPr fontId="13" type="noConversion"/>
  </si>
  <si>
    <t>機關首長</t>
    <phoneticPr fontId="58" type="noConversion"/>
  </si>
  <si>
    <t>中華民國115年03月03日編製</t>
    <phoneticPr fontId="4" type="noConversion"/>
  </si>
  <si>
    <t>資料來源：依據本所所報獨居老人服務概況資料彙編。</t>
    <phoneticPr fontId="84" type="noConversion"/>
  </si>
  <si>
    <t>填表說明：本表編製2份，1份送本所主計室，1份送臺東縣政府社會處。</t>
    <phoneticPr fontId="56" type="noConversion"/>
  </si>
  <si>
    <t xml:space="preserve"> 公  開  類</t>
    <phoneticPr fontId="4" type="noConversion"/>
  </si>
  <si>
    <t>海端鄉公所清潔隊</t>
    <phoneticPr fontId="57" type="noConversion"/>
  </si>
  <si>
    <t xml:space="preserve"> 年  度  報</t>
    <phoneticPr fontId="135" type="noConversion"/>
  </si>
  <si>
    <t>期間開始2.5個月內編報</t>
    <phoneticPr fontId="135" type="noConversion"/>
  </si>
  <si>
    <t>表    號</t>
    <phoneticPr fontId="135" type="noConversion"/>
  </si>
  <si>
    <t>30910-02-01-3</t>
    <phoneticPr fontId="135" type="noConversion"/>
  </si>
  <si>
    <t>臺東縣海端鄉（鎮、市）環境保護預算</t>
    <phoneticPr fontId="4" type="noConversion"/>
  </si>
  <si>
    <t>______115____會計年度</t>
    <phoneticPr fontId="135" type="noConversion"/>
  </si>
  <si>
    <r>
      <t>一、</t>
    </r>
    <r>
      <rPr>
        <sz val="14"/>
        <rFont val="標楷體"/>
        <family val="4"/>
        <charset val="136"/>
      </rPr>
      <t>經資門合計</t>
    </r>
    <phoneticPr fontId="57" type="noConversion"/>
  </si>
  <si>
    <t>單位：千元</t>
  </si>
  <si>
    <t>單   位   及   業   務  別</t>
    <phoneticPr fontId="4" type="noConversion"/>
  </si>
  <si>
    <t>歲  出  項  目</t>
    <phoneticPr fontId="135" type="noConversion"/>
  </si>
  <si>
    <t>歲  入  項  目</t>
    <phoneticPr fontId="135" type="noConversion"/>
  </si>
  <si>
    <t>預  算  數</t>
    <phoneticPr fontId="135" type="noConversion"/>
  </si>
  <si>
    <t>環境部
補助款</t>
    <phoneticPr fontId="135" type="noConversion"/>
  </si>
  <si>
    <t>其他政府
補助款</t>
    <phoneticPr fontId="135" type="noConversion"/>
  </si>
  <si>
    <t>合計</t>
    <phoneticPr fontId="135" type="noConversion"/>
  </si>
  <si>
    <t>人事費</t>
  </si>
  <si>
    <t>約用人員
酬金</t>
    <phoneticPr fontId="135" type="noConversion"/>
  </si>
  <si>
    <t>委辦費</t>
    <phoneticPr fontId="135" type="noConversion"/>
  </si>
  <si>
    <t>其他支出</t>
    <phoneticPr fontId="135" type="noConversion"/>
  </si>
  <si>
    <t>鄉 鎮 市 公 所 清 潔 隊 預 算</t>
    <phoneticPr fontId="4" type="noConversion"/>
  </si>
  <si>
    <r>
      <t>二、</t>
    </r>
    <r>
      <rPr>
        <sz val="14"/>
        <rFont val="標楷體"/>
        <family val="4"/>
        <charset val="136"/>
      </rPr>
      <t>經常門</t>
    </r>
    <phoneticPr fontId="57" type="noConversion"/>
  </si>
  <si>
    <t>歲  出  項  目</t>
    <phoneticPr fontId="4" type="noConversion"/>
  </si>
  <si>
    <t>歲  入  項  目</t>
    <phoneticPr fontId="4" type="noConversion"/>
  </si>
  <si>
    <t>其他
經常支出</t>
    <phoneticPr fontId="135" type="noConversion"/>
  </si>
  <si>
    <t>三、資本門</t>
    <phoneticPr fontId="57" type="noConversion"/>
  </si>
  <si>
    <t>其他
資本支出</t>
    <phoneticPr fontId="135" type="noConversion"/>
  </si>
  <si>
    <t xml:space="preserve"> 填表                                              </t>
    <phoneticPr fontId="12" type="noConversion"/>
  </si>
  <si>
    <t xml:space="preserve">    審核</t>
    <phoneticPr fontId="4" type="noConversion"/>
  </si>
  <si>
    <t xml:space="preserve"> 機關首長</t>
    <phoneticPr fontId="4" type="noConversion"/>
  </si>
  <si>
    <t>中華民國 115 年 1 月 29 日編製</t>
    <phoneticPr fontId="4" type="noConversion"/>
  </si>
  <si>
    <r>
      <t>資料來源：依據本</t>
    </r>
    <r>
      <rPr>
        <sz val="12"/>
        <rFont val="標楷體"/>
        <family val="4"/>
        <charset val="136"/>
      </rPr>
      <t>所環境保護預算資料編製。</t>
    </r>
    <phoneticPr fontId="4"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</si>
  <si>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12" type="noConversion"/>
  </si>
  <si>
    <t>公 開 類</t>
  </si>
  <si>
    <t>臺東縣海端鄉公所農業課</t>
  </si>
  <si>
    <t>年    報</t>
  </si>
  <si>
    <t>次年4月15日前編報</t>
  </si>
  <si>
    <t>表 號</t>
  </si>
  <si>
    <t>11243─01─01─3</t>
  </si>
  <si>
    <t>中華民國   114       年</t>
    <phoneticPr fontId="13" type="noConversion"/>
  </si>
  <si>
    <t>單位：公頃</t>
  </si>
  <si>
    <t>鄉鎮(市區)別</t>
  </si>
  <si>
    <t>耕作地</t>
  </si>
  <si>
    <t>短期耕作地</t>
  </si>
  <si>
    <t>長期耕作地</t>
  </si>
  <si>
    <t>長期休閒地</t>
  </si>
  <si>
    <t>小計</t>
  </si>
  <si>
    <t>水稻</t>
  </si>
  <si>
    <t>水稻以外之短期作</t>
  </si>
  <si>
    <t>短期休閒</t>
  </si>
  <si>
    <t xml:space="preserve">  業務主管人員</t>
  </si>
  <si>
    <t xml:space="preserve">機關首長   </t>
  </si>
  <si>
    <t>中華民國115年3月4日編製</t>
    <phoneticPr fontId="13" type="noConversion"/>
  </si>
  <si>
    <t xml:space="preserve">  主辦統計人員</t>
  </si>
  <si>
    <t>資料來源：依據農情調查結果編製。</t>
  </si>
  <si>
    <t>填表說明：本表編製1式2份，1份送主計室、1份自存。</t>
  </si>
  <si>
    <t>臺 東 縣 海端 鄉(鎮、市) 農 耕 土 地 面 積</t>
  </si>
  <si>
    <t>海端鄉公所社會課</t>
  </si>
  <si>
    <t>每年終了後3個月內編報</t>
  </si>
  <si>
    <t>11130-00-01-3</t>
  </si>
  <si>
    <t>中華民國114年底</t>
  </si>
  <si>
    <t>單位：個</t>
  </si>
  <si>
    <t>佛教</t>
  </si>
  <si>
    <t>道教</t>
  </si>
  <si>
    <t>三一(夏)教</t>
  </si>
  <si>
    <t>理教</t>
  </si>
  <si>
    <t>一貫道</t>
  </si>
  <si>
    <t>先天救教</t>
  </si>
  <si>
    <t>天德聖教</t>
  </si>
  <si>
    <t>軒轅教</t>
  </si>
  <si>
    <t>天帝教</t>
  </si>
  <si>
    <t>彌勒大道</t>
  </si>
  <si>
    <t>天道</t>
  </si>
  <si>
    <t>猶太教</t>
  </si>
  <si>
    <t>天主教</t>
  </si>
  <si>
    <t>基督教</t>
  </si>
  <si>
    <t>總　　計</t>
  </si>
  <si>
    <t>-</t>
  </si>
  <si>
    <t>臺東縣海端鄉宗教財團法人概況（續）</t>
  </si>
  <si>
    <t>伊斯蘭教</t>
  </si>
  <si>
    <t>東正教</t>
  </si>
  <si>
    <t>摩門教</t>
  </si>
  <si>
    <t>天理教</t>
  </si>
  <si>
    <t>巴哈伊教</t>
  </si>
  <si>
    <t>統一教</t>
  </si>
  <si>
    <t>山達基</t>
  </si>
  <si>
    <t>真光教團</t>
  </si>
  <si>
    <t>中華民國115年3月4日編製</t>
  </si>
  <si>
    <t>資料來源：依據本所核准或備案申請表彙編。</t>
  </si>
  <si>
    <t xml:space="preserve">          2.依內政部公開之宗教統計基本原則與基準，列入主要宗教統計類別計22個。</t>
  </si>
  <si>
    <t>臺東縣海端鄉宗教財團法人概況</t>
    <phoneticPr fontId="7" type="noConversion"/>
  </si>
  <si>
    <t>11130-00-02-3</t>
  </si>
  <si>
    <t>鄉鎮市
及宗教別</t>
  </si>
  <si>
    <r>
      <t>寺　　　　　　　廟　　　　　　　數</t>
    </r>
    <r>
      <rPr>
        <sz val="12"/>
        <color rgb="FF000000"/>
        <rFont val="Times New Roman1"/>
      </rPr>
      <t xml:space="preserve"> </t>
    </r>
    <r>
      <rPr>
        <sz val="10"/>
        <color theme="1"/>
        <rFont val="標楷體"/>
        <family val="4"/>
        <charset val="136"/>
      </rPr>
      <t>（座）</t>
    </r>
  </si>
  <si>
    <t>不　　動　　產</t>
  </si>
  <si>
    <t>信徒人數
（人）</t>
  </si>
  <si>
    <t>總座數</t>
  </si>
  <si>
    <t>登記別</t>
  </si>
  <si>
    <t>組　織　型　態</t>
  </si>
  <si>
    <t>正式登記</t>
  </si>
  <si>
    <t>補辦登記</t>
  </si>
  <si>
    <t>已辦理
財團法人
登記數</t>
  </si>
  <si>
    <t>未辦財團法人登記數</t>
  </si>
  <si>
    <t>寺廟</t>
  </si>
  <si>
    <r>
      <t xml:space="preserve">其他
</t>
    </r>
    <r>
      <rPr>
        <sz val="12"/>
        <color rgb="FF000000"/>
        <rFont val="Times New Roman1"/>
      </rPr>
      <t>(</t>
    </r>
    <r>
      <rPr>
        <sz val="10"/>
        <color theme="1"/>
        <rFont val="標楷體"/>
        <family val="4"/>
        <charset val="136"/>
      </rPr>
      <t>平方公尺</t>
    </r>
    <r>
      <rPr>
        <sz val="12"/>
        <color rgb="FF000000"/>
        <rFont val="Times New Roman1"/>
      </rPr>
      <t>)</t>
    </r>
  </si>
  <si>
    <r>
      <t xml:space="preserve">基地面積
</t>
    </r>
    <r>
      <rPr>
        <sz val="12"/>
        <color rgb="FF000000"/>
        <rFont val="Times New Roman1"/>
      </rPr>
      <t>(</t>
    </r>
    <r>
      <rPr>
        <sz val="10"/>
        <color theme="1"/>
        <rFont val="標楷體"/>
        <family val="4"/>
        <charset val="136"/>
      </rPr>
      <t>平方公尺)</t>
    </r>
  </si>
  <si>
    <r>
      <t xml:space="preserve">建物面積
</t>
    </r>
    <r>
      <rPr>
        <sz val="12"/>
        <color rgb="FF000000"/>
        <rFont val="Times New Roman1"/>
      </rPr>
      <t>(</t>
    </r>
    <r>
      <rPr>
        <sz val="10"/>
        <color theme="1"/>
        <rFont val="標楷體"/>
        <family val="4"/>
        <charset val="136"/>
      </rPr>
      <t>平方公尺)</t>
    </r>
  </si>
  <si>
    <t>中華 聖教</t>
  </si>
  <si>
    <t>宇宙彌勒皇教</t>
  </si>
  <si>
    <t>玄門 真宗</t>
  </si>
  <si>
    <t>天     道</t>
  </si>
  <si>
    <t>其他
宗教</t>
  </si>
  <si>
    <t>儒教</t>
  </si>
  <si>
    <t>黃中</t>
  </si>
  <si>
    <t>臺東縣海端鄉寺廟登記概況(續)</t>
  </si>
  <si>
    <t xml:space="preserve">海
端
鄉
</t>
  </si>
  <si>
    <t xml:space="preserve">          2.依內政部公開之宗教統計基本原則與基準，本表格列入主要宗教統計類別計11個。</t>
  </si>
  <si>
    <t>臺東縣海端鄉寺廟登記概況</t>
    <phoneticPr fontId="7" type="noConversion"/>
  </si>
  <si>
    <t>11130-00-03-3</t>
  </si>
  <si>
    <t>臺東縣海端鄉教會（堂）概況 (續)</t>
  </si>
  <si>
    <t xml:space="preserve">                中華民國114年底</t>
  </si>
  <si>
    <t>單位：座</t>
  </si>
  <si>
    <t xml:space="preserve">               </t>
  </si>
  <si>
    <t xml:space="preserve"> 中華民國114年底</t>
  </si>
  <si>
    <t>猶 太 教</t>
  </si>
  <si>
    <t>天   主   教</t>
  </si>
  <si>
    <t>基   督   教</t>
  </si>
  <si>
    <t>伊  斯  蘭  教</t>
  </si>
  <si>
    <t>東 正 教</t>
  </si>
  <si>
    <t>摩   門   教</t>
  </si>
  <si>
    <t>天   理   教</t>
  </si>
  <si>
    <t>巴  哈  伊  教</t>
  </si>
  <si>
    <t>統   一   教</t>
  </si>
  <si>
    <t>山   達   基</t>
  </si>
  <si>
    <t>真  光  教  團</t>
  </si>
  <si>
    <t>其    他</t>
  </si>
  <si>
    <t>已辦理財團法人登記</t>
  </si>
  <si>
    <t>未辦理財團法人登記</t>
  </si>
  <si>
    <r>
      <t>總</t>
    </r>
    <r>
      <rPr>
        <sz val="12"/>
        <color rgb="FF000000"/>
        <rFont val="Times New Roman1"/>
      </rPr>
      <t xml:space="preserve"> </t>
    </r>
    <r>
      <rPr>
        <sz val="12"/>
        <color theme="1"/>
        <rFont val="標楷體"/>
        <family val="4"/>
        <charset val="136"/>
      </rPr>
      <t>計</t>
    </r>
  </si>
  <si>
    <t xml:space="preserve">    中華民國115年3月4日編製</t>
  </si>
  <si>
    <t>臺東縣海端鄉教會（堂）概況</t>
    <phoneticPr fontId="7" type="noConversion"/>
  </si>
  <si>
    <t>11130-00-04-3</t>
  </si>
  <si>
    <t>醫療機構</t>
  </si>
  <si>
    <t>文　　　　教　　　　機　　　　構</t>
  </si>
  <si>
    <t>公　益　慈　善　事　業</t>
  </si>
  <si>
    <t>醫院數</t>
  </si>
  <si>
    <t>診所數</t>
  </si>
  <si>
    <t>大學數</t>
  </si>
  <si>
    <t>專科
學校數</t>
  </si>
  <si>
    <t>中學數</t>
  </si>
  <si>
    <t>職校數</t>
  </si>
  <si>
    <t>小學數</t>
  </si>
  <si>
    <t>幼兒園數</t>
  </si>
  <si>
    <t>圖書閱覽室數</t>
  </si>
  <si>
    <t>養老
院數</t>
  </si>
  <si>
    <t>身心障礙
教養院數</t>
  </si>
  <si>
    <t>青少年
輔導院數</t>
  </si>
  <si>
    <t>福利基
金會數</t>
  </si>
  <si>
    <t>學生宿舍處數</t>
  </si>
  <si>
    <t>技藝研習
處數</t>
  </si>
  <si>
    <t>社會服務
中心數</t>
  </si>
  <si>
    <r>
      <t>總</t>
    </r>
    <r>
      <rPr>
        <sz val="12"/>
        <color rgb="FF000000"/>
        <rFont val="Times New Roman"/>
        <family val="1"/>
      </rPr>
      <t xml:space="preserve"> </t>
    </r>
    <r>
      <rPr>
        <sz val="12"/>
        <color rgb="FF000000"/>
        <rFont val="標楷體"/>
        <family val="4"/>
        <charset val="136"/>
      </rPr>
      <t>計</t>
    </r>
  </si>
  <si>
    <t>寺廟(含財團法人)</t>
  </si>
  <si>
    <t>合   計</t>
  </si>
  <si>
    <t>中 華 聖 教</t>
  </si>
  <si>
    <t>玄 門 真 宗</t>
  </si>
  <si>
    <t>天      道</t>
  </si>
  <si>
    <t>教堂(含財團法人)</t>
  </si>
  <si>
    <t>合    計</t>
  </si>
  <si>
    <t>臺東縣海端鄉宗教團體興辦公益慈善及社會教化事業概況(續)</t>
  </si>
  <si>
    <t xml:space="preserve">海
端
鄉
</t>
  </si>
  <si>
    <t>臺東縣海端鄉宗教團體興辦公益慈善及社會教化事業概況</t>
    <phoneticPr fontId="7" type="noConversion"/>
  </si>
  <si>
    <t>(115年2月)</t>
  </si>
  <si>
    <t>(114年2月)</t>
    <phoneticPr fontId="4" type="noConversion"/>
  </si>
  <si>
    <t>(115年)</t>
    <phoneticPr fontId="4" type="noConversion"/>
  </si>
  <si>
    <t>每年4月15日前編報</t>
  </si>
  <si>
    <t>30293-01-01-3</t>
    <phoneticPr fontId="13" type="noConversion"/>
  </si>
  <si>
    <r>
      <t>臺東縣</t>
    </r>
    <r>
      <rPr>
        <sz val="16"/>
        <rFont val="標楷體"/>
        <family val="4"/>
        <charset val="136"/>
      </rPr>
      <t>海端</t>
    </r>
    <r>
      <rPr>
        <sz val="16"/>
        <color rgb="FF000000"/>
        <rFont val="標楷體"/>
        <family val="4"/>
        <charset val="136"/>
      </rPr>
      <t>鄉公共造產成果概況</t>
    </r>
    <phoneticPr fontId="13" type="noConversion"/>
  </si>
  <si>
    <t>中華民國114年</t>
    <phoneticPr fontId="13" type="noConversion"/>
  </si>
  <si>
    <t>單位：新臺幣千元</t>
  </si>
  <si>
    <t>造產項目</t>
  </si>
  <si>
    <t>造產種類</t>
  </si>
  <si>
    <t>年底現存量</t>
  </si>
  <si>
    <t>本　年　收　入</t>
  </si>
  <si>
    <t>本　年　支　出</t>
  </si>
  <si>
    <t>事業賸餘</t>
  </si>
  <si>
    <t>事業外賸餘</t>
  </si>
  <si>
    <t>本年賸餘</t>
  </si>
  <si>
    <r>
      <t xml:space="preserve">解繳庫數
</t>
    </r>
    <r>
      <rPr>
        <sz val="10"/>
        <color rgb="FF000000"/>
        <rFont val="標楷體"/>
        <family val="4"/>
        <charset val="136"/>
      </rPr>
      <t>（含縣市或鄉鎮市）</t>
    </r>
  </si>
  <si>
    <t>留存事業機關賸餘金額</t>
  </si>
  <si>
    <t>年底現存造產價值估計</t>
  </si>
  <si>
    <t>歷年累計
總投資額</t>
  </si>
  <si>
    <t>單位</t>
  </si>
  <si>
    <r>
      <t>數</t>
    </r>
    <r>
      <rPr>
        <sz val="12"/>
        <color rgb="FF000000"/>
        <rFont val="Times New Roman"/>
        <family val="1"/>
      </rPr>
      <t xml:space="preserve"> </t>
    </r>
    <r>
      <rPr>
        <sz val="12"/>
        <color rgb="FF000000"/>
        <rFont val="標楷體"/>
        <family val="4"/>
        <charset val="136"/>
      </rPr>
      <t>量</t>
    </r>
  </si>
  <si>
    <t>合　計</t>
  </si>
  <si>
    <t>事業收入</t>
  </si>
  <si>
    <t>事業外收入</t>
  </si>
  <si>
    <t>事業費用</t>
  </si>
  <si>
    <t>事業外費用</t>
  </si>
  <si>
    <r>
      <t>(</t>
    </r>
    <r>
      <rPr>
        <sz val="12"/>
        <color rgb="FF000000"/>
        <rFont val="標楷體"/>
        <family val="4"/>
        <charset val="136"/>
      </rPr>
      <t>損失</t>
    </r>
    <r>
      <rPr>
        <sz val="12"/>
        <color rgb="FF000000"/>
        <rFont val="Times New Roman"/>
        <family val="1"/>
      </rPr>
      <t>)</t>
    </r>
  </si>
  <si>
    <r>
      <t>(</t>
    </r>
    <r>
      <rPr>
        <sz val="11"/>
        <color rgb="FF000000"/>
        <rFont val="標楷體"/>
        <family val="4"/>
        <charset val="136"/>
      </rPr>
      <t>損失</t>
    </r>
    <r>
      <rPr>
        <sz val="11"/>
        <color rgb="FF000000"/>
        <rFont val="Times New Roman"/>
        <family val="1"/>
      </rPr>
      <t>)</t>
    </r>
  </si>
  <si>
    <t>(短絀)</t>
  </si>
  <si>
    <t>(1)+(2)</t>
  </si>
  <si>
    <t>(1)</t>
  </si>
  <si>
    <t>(2)</t>
  </si>
  <si>
    <t>(3)+(4)</t>
  </si>
  <si>
    <t>(3)</t>
  </si>
  <si>
    <t>(4)</t>
  </si>
  <si>
    <t>(5)=(1)-(3)</t>
  </si>
  <si>
    <t>(6)=(2)-(4)</t>
  </si>
  <si>
    <t>(7)=(5)+(6)</t>
  </si>
  <si>
    <t>海端加油站</t>
    <phoneticPr fontId="13" type="noConversion"/>
  </si>
  <si>
    <t>服務設施</t>
    <phoneticPr fontId="13" type="noConversion"/>
  </si>
  <si>
    <t>處</t>
    <phoneticPr fontId="13" type="noConversion"/>
  </si>
  <si>
    <t>附　註</t>
  </si>
  <si>
    <r>
      <t>一、累計賸餘分配：</t>
    </r>
    <r>
      <rPr>
        <sz val="12"/>
        <color rgb="FF000000"/>
        <rFont val="Times New Roman"/>
        <family val="1"/>
      </rPr>
      <t>A+B________________</t>
    </r>
    <r>
      <rPr>
        <sz val="12"/>
        <color rgb="FF000000"/>
        <rFont val="Times New Roman"/>
        <family val="1"/>
      </rPr>
      <t xml:space="preserve">
</t>
    </r>
    <r>
      <rPr>
        <sz val="12"/>
        <color rgb="FF000000"/>
        <rFont val="標楷體"/>
        <family val="4"/>
        <charset val="136"/>
      </rPr>
      <t>　　解繳縣市或鄉鎮市庫數：</t>
    </r>
    <r>
      <rPr>
        <sz val="12"/>
        <color rgb="FF000000"/>
        <rFont val="Times New Roman"/>
        <family val="1"/>
      </rPr>
      <t>A___________</t>
    </r>
    <r>
      <rPr>
        <sz val="12"/>
        <color rgb="FF000000"/>
        <rFont val="Times New Roman"/>
        <family val="1"/>
      </rPr>
      <t xml:space="preserve">
</t>
    </r>
    <r>
      <rPr>
        <sz val="12"/>
        <color rgb="FF000000"/>
        <rFont val="標楷體"/>
        <family val="4"/>
        <charset val="136"/>
      </rPr>
      <t>　　留存事業機關賸餘金額：</t>
    </r>
    <r>
      <rPr>
        <sz val="12"/>
        <color rgb="FF000000"/>
        <rFont val="Times New Roman"/>
        <family val="1"/>
      </rPr>
      <t>B___________</t>
    </r>
  </si>
  <si>
    <r>
      <t>二、造產區域內總土地面積：</t>
    </r>
    <r>
      <rPr>
        <sz val="12"/>
        <color rgb="FF000000"/>
        <rFont val="Times New Roman"/>
        <family val="1"/>
      </rPr>
      <t>__________</t>
    </r>
    <r>
      <rPr>
        <sz val="12"/>
        <color rgb="FF000000"/>
        <rFont val="標楷體"/>
        <family val="4"/>
        <charset val="136"/>
      </rPr>
      <t>平方公尺
　　</t>
    </r>
    <r>
      <rPr>
        <sz val="12"/>
        <color rgb="FF000000"/>
        <rFont val="Times New Roman"/>
        <family val="1"/>
      </rPr>
      <t>1.</t>
    </r>
    <r>
      <rPr>
        <sz val="12"/>
        <color rgb="FF000000"/>
        <rFont val="標楷體"/>
        <family val="4"/>
        <charset val="136"/>
      </rPr>
      <t>觀光育樂事業：</t>
    </r>
    <r>
      <rPr>
        <sz val="12"/>
        <color rgb="FF000000"/>
        <rFont val="Times New Roman"/>
        <family val="1"/>
      </rPr>
      <t>__________</t>
    </r>
    <r>
      <rPr>
        <sz val="12"/>
        <color rgb="FF000000"/>
        <rFont val="標楷體"/>
        <family val="4"/>
        <charset val="136"/>
      </rPr>
      <t>平方公尺
　　</t>
    </r>
    <r>
      <rPr>
        <sz val="12"/>
        <color rgb="FF000000"/>
        <rFont val="Times New Roman"/>
        <family val="1"/>
      </rPr>
      <t>2.</t>
    </r>
    <r>
      <rPr>
        <sz val="12"/>
        <color rgb="FF000000"/>
        <rFont val="標楷體"/>
        <family val="4"/>
        <charset val="136"/>
      </rPr>
      <t>商場：</t>
    </r>
    <r>
      <rPr>
        <sz val="12"/>
        <color rgb="FF000000"/>
        <rFont val="Times New Roman"/>
        <family val="1"/>
      </rPr>
      <t>__________________</t>
    </r>
    <r>
      <rPr>
        <sz val="12"/>
        <color rgb="FF000000"/>
        <rFont val="標楷體"/>
        <family val="4"/>
        <charset val="136"/>
      </rPr>
      <t>平方公尺</t>
    </r>
  </si>
  <si>
    <r>
      <t>3.</t>
    </r>
    <r>
      <rPr>
        <sz val="12"/>
        <color rgb="FF000000"/>
        <rFont val="標楷體"/>
        <family val="4"/>
        <charset val="136"/>
      </rPr>
      <t>停車場：</t>
    </r>
    <r>
      <rPr>
        <sz val="12"/>
        <color rgb="FF000000"/>
        <rFont val="Times New Roman"/>
        <family val="1"/>
      </rPr>
      <t>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4.</t>
    </r>
    <r>
      <rPr>
        <sz val="12"/>
        <color rgb="FF000000"/>
        <rFont val="標楷體"/>
        <family val="4"/>
        <charset val="136"/>
      </rPr>
      <t>造林：</t>
    </r>
    <r>
      <rPr>
        <sz val="12"/>
        <color rgb="FF000000"/>
        <rFont val="Times New Roman"/>
        <family val="1"/>
      </rPr>
      <t>____________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5.</t>
    </r>
    <r>
      <rPr>
        <sz val="12"/>
        <color rgb="FF000000"/>
        <rFont val="標楷體"/>
        <family val="4"/>
        <charset val="136"/>
      </rPr>
      <t>果樹：</t>
    </r>
    <r>
      <rPr>
        <sz val="12"/>
        <color rgb="FF000000"/>
        <rFont val="Times New Roman"/>
        <family val="1"/>
      </rPr>
      <t>____________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6.</t>
    </r>
    <r>
      <rPr>
        <sz val="12"/>
        <color rgb="FF000000"/>
        <rFont val="標楷體"/>
        <family val="4"/>
        <charset val="136"/>
      </rPr>
      <t>行道樹：</t>
    </r>
    <r>
      <rPr>
        <sz val="12"/>
        <color rgb="FF000000"/>
        <rFont val="Times New Roman"/>
        <family val="1"/>
      </rPr>
      <t>______________</t>
    </r>
    <r>
      <rPr>
        <sz val="12"/>
        <color rgb="FF000000"/>
        <rFont val="標楷體"/>
        <family val="4"/>
        <charset val="136"/>
      </rPr>
      <t>公里</t>
    </r>
  </si>
  <si>
    <r>
      <t>7.</t>
    </r>
    <r>
      <rPr>
        <sz val="12"/>
        <color rgb="FF000000"/>
        <rFont val="標楷體"/>
        <family val="4"/>
        <charset val="136"/>
      </rPr>
      <t>作物：</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8.</t>
    </r>
    <r>
      <rPr>
        <sz val="12"/>
        <color rgb="FF000000"/>
        <rFont val="標楷體"/>
        <family val="4"/>
        <charset val="136"/>
      </rPr>
      <t>畜牧：</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9.</t>
    </r>
    <r>
      <rPr>
        <sz val="12"/>
        <color rgb="FF000000"/>
        <rFont val="標楷體"/>
        <family val="4"/>
        <charset val="136"/>
      </rPr>
      <t>水產：</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10.</t>
    </r>
    <r>
      <rPr>
        <sz val="12"/>
        <color rgb="FF000000"/>
        <rFont val="標楷體"/>
        <family val="4"/>
        <charset val="136"/>
      </rPr>
      <t>其他：</t>
    </r>
    <r>
      <rPr>
        <sz val="12"/>
        <color rgb="FF000000"/>
        <rFont val="Times New Roman"/>
        <family val="1"/>
      </rPr>
      <t>__________</t>
    </r>
    <r>
      <rPr>
        <sz val="12"/>
        <color rgb="FF000000"/>
        <rFont val="標楷體"/>
        <family val="4"/>
        <charset val="136"/>
      </rPr>
      <t>平方公尺</t>
    </r>
  </si>
  <si>
    <t>中華民國115年3月11日編製</t>
    <phoneticPr fontId="13" type="noConversion"/>
  </si>
  <si>
    <t>填表說明：</t>
  </si>
  <si>
    <t>1.本年賸餘（短絀）＝本年收入合計－本年支出合計＝事業賸餘（損失）＋事業外賸餘（損失）。</t>
  </si>
  <si>
    <t>2.本表編製3份，於完成會核程序並經機關長官核章後，1份送本所主計室，1份自存外，1份送臺東縣政府民政處。</t>
  </si>
  <si>
    <t>每年終了後4個月內編報</t>
  </si>
  <si>
    <t>30294-04-01-3</t>
  </si>
  <si>
    <t>臺東縣海端鄉公墓設施概況</t>
  </si>
  <si>
    <t>中華民國114年</t>
  </si>
  <si>
    <t>公私立別</t>
  </si>
  <si>
    <t>經　　規　　劃　　並　　啟　　用　　者</t>
  </si>
  <si>
    <t>未　經　規　劃　者</t>
  </si>
  <si>
    <t>年底處數</t>
  </si>
  <si>
    <r>
      <t xml:space="preserve">年底土地面積
</t>
    </r>
    <r>
      <rPr>
        <sz val="10"/>
        <color rgb="FF000000"/>
        <rFont val="Times New Roman"/>
        <family val="1"/>
      </rPr>
      <t>(</t>
    </r>
    <r>
      <rPr>
        <sz val="10"/>
        <color rgb="FF000000"/>
        <rFont val="標楷體1"/>
        <family val="1"/>
        <charset val="136"/>
      </rPr>
      <t>平方公尺</t>
    </r>
    <r>
      <rPr>
        <sz val="10"/>
        <color rgb="FF000000"/>
        <rFont val="Times New Roman"/>
        <family val="1"/>
      </rPr>
      <t>)</t>
    </r>
  </si>
  <si>
    <r>
      <t xml:space="preserve">年底土
地面積
</t>
    </r>
    <r>
      <rPr>
        <sz val="10"/>
        <color rgb="FF000000"/>
        <rFont val="Times New Roman"/>
        <family val="1"/>
      </rPr>
      <t>(</t>
    </r>
    <r>
      <rPr>
        <sz val="10"/>
        <color rgb="FF000000"/>
        <rFont val="標楷體1"/>
        <family val="1"/>
        <charset val="136"/>
      </rPr>
      <t>平方公尺</t>
    </r>
    <r>
      <rPr>
        <sz val="10"/>
        <color rgb="FF000000"/>
        <rFont val="Times New Roman"/>
        <family val="1"/>
      </rPr>
      <t>)</t>
    </r>
  </si>
  <si>
    <r>
      <t xml:space="preserve">年底已
使用面積
</t>
    </r>
    <r>
      <rPr>
        <sz val="10"/>
        <color rgb="FF000000"/>
        <rFont val="Times New Roman"/>
        <family val="1"/>
      </rPr>
      <t>(</t>
    </r>
    <r>
      <rPr>
        <sz val="10"/>
        <color rgb="FF000000"/>
        <rFont val="標楷體1"/>
        <family val="1"/>
        <charset val="136"/>
      </rPr>
      <t>平方公尺</t>
    </r>
    <r>
      <rPr>
        <sz val="10"/>
        <color rgb="FF000000"/>
        <rFont val="Times New Roman"/>
        <family val="1"/>
      </rPr>
      <t>)</t>
    </r>
  </si>
  <si>
    <r>
      <t xml:space="preserve">年底未
使用面積
</t>
    </r>
    <r>
      <rPr>
        <sz val="10"/>
        <color rgb="FF000000"/>
        <rFont val="Times New Roman"/>
        <family val="1"/>
      </rPr>
      <t>(</t>
    </r>
    <r>
      <rPr>
        <sz val="10"/>
        <color rgb="FF000000"/>
        <rFont val="標楷體1"/>
        <family val="1"/>
        <charset val="136"/>
      </rPr>
      <t>平方公尺</t>
    </r>
    <r>
      <rPr>
        <sz val="10"/>
        <color rgb="FF000000"/>
        <rFont val="Times New Roman"/>
        <family val="1"/>
      </rPr>
      <t>)</t>
    </r>
  </si>
  <si>
    <r>
      <t>年底可使用墓基總數</t>
    </r>
    <r>
      <rPr>
        <sz val="12"/>
        <color rgb="FF000000"/>
        <rFont val="Times New Roman"/>
        <family val="1"/>
      </rPr>
      <t>(</t>
    </r>
    <r>
      <rPr>
        <sz val="12"/>
        <color rgb="FF000000"/>
        <rFont val="標楷體"/>
        <family val="4"/>
        <charset val="136"/>
      </rPr>
      <t>座</t>
    </r>
    <r>
      <rPr>
        <sz val="12"/>
        <color rgb="FF000000"/>
        <rFont val="Times New Roman"/>
        <family val="1"/>
      </rPr>
      <t>)</t>
    </r>
  </si>
  <si>
    <r>
      <t>年底已使用墓基總數</t>
    </r>
    <r>
      <rPr>
        <sz val="12"/>
        <color rgb="FF000000"/>
        <rFont val="Times New Roman"/>
        <family val="1"/>
      </rPr>
      <t>(</t>
    </r>
    <r>
      <rPr>
        <sz val="12"/>
        <color rgb="FF000000"/>
        <rFont val="標楷體"/>
        <family val="4"/>
        <charset val="136"/>
      </rPr>
      <t>座</t>
    </r>
    <r>
      <rPr>
        <sz val="12"/>
        <color rgb="FF000000"/>
        <rFont val="Times New Roman"/>
        <family val="1"/>
      </rPr>
      <t>)</t>
    </r>
  </si>
  <si>
    <r>
      <t>年底尚未使用墓基數</t>
    </r>
    <r>
      <rPr>
        <sz val="12"/>
        <color rgb="FF000000"/>
        <rFont val="Times New Roman"/>
        <family val="1"/>
      </rPr>
      <t>(</t>
    </r>
    <r>
      <rPr>
        <sz val="12"/>
        <color rgb="FF000000"/>
        <rFont val="標楷體"/>
        <family val="4"/>
        <charset val="136"/>
      </rPr>
      <t>座</t>
    </r>
    <r>
      <rPr>
        <sz val="12"/>
        <color rgb="FF000000"/>
        <rFont val="Times New Roman"/>
        <family val="1"/>
      </rPr>
      <t>)</t>
    </r>
  </si>
  <si>
    <t>本年埋葬數</t>
  </si>
  <si>
    <t>本年遷出數</t>
  </si>
  <si>
    <t>開放中</t>
  </si>
  <si>
    <t>已停用</t>
  </si>
  <si>
    <r>
      <t>本年墓基使用數</t>
    </r>
    <r>
      <rPr>
        <sz val="12"/>
        <color rgb="FF000000"/>
        <rFont val="Times New Roman"/>
        <family val="1"/>
      </rPr>
      <t>(</t>
    </r>
    <r>
      <rPr>
        <sz val="12"/>
        <color rgb="FF000000"/>
        <rFont val="標楷體"/>
        <family val="4"/>
        <charset val="136"/>
      </rPr>
      <t>座</t>
    </r>
    <r>
      <rPr>
        <sz val="12"/>
        <color rgb="FF000000"/>
        <rFont val="Times New Roman"/>
        <family val="1"/>
      </rPr>
      <t>)</t>
    </r>
  </si>
  <si>
    <r>
      <t>屍體數</t>
    </r>
    <r>
      <rPr>
        <sz val="12"/>
        <color rgb="FF000000"/>
        <rFont val="Times New Roman"/>
        <family val="1"/>
      </rPr>
      <t>(</t>
    </r>
    <r>
      <rPr>
        <sz val="12"/>
        <color rgb="FF000000"/>
        <rFont val="標楷體"/>
        <family val="4"/>
        <charset val="136"/>
      </rPr>
      <t>具</t>
    </r>
    <r>
      <rPr>
        <sz val="12"/>
        <color rgb="FF000000"/>
        <rFont val="Times New Roman"/>
        <family val="1"/>
      </rPr>
      <t>)</t>
    </r>
  </si>
  <si>
    <r>
      <t>骨灰數</t>
    </r>
    <r>
      <rPr>
        <sz val="12"/>
        <color rgb="FF000000"/>
        <rFont val="Times New Roman"/>
        <family val="1"/>
      </rPr>
      <t>(</t>
    </r>
    <r>
      <rPr>
        <sz val="12"/>
        <color rgb="FF000000"/>
        <rFont val="標楷體"/>
        <family val="4"/>
        <charset val="136"/>
      </rPr>
      <t>個</t>
    </r>
    <r>
      <rPr>
        <sz val="12"/>
        <color rgb="FF000000"/>
        <rFont val="Times New Roman"/>
        <family val="1"/>
      </rPr>
      <t>)</t>
    </r>
  </si>
  <si>
    <r>
      <t>骨骸數</t>
    </r>
    <r>
      <rPr>
        <sz val="12"/>
        <color rgb="FF000000"/>
        <rFont val="Times New Roman"/>
        <family val="1"/>
      </rPr>
      <t>(</t>
    </r>
    <r>
      <rPr>
        <sz val="12"/>
        <color rgb="FF000000"/>
        <rFont val="標楷體"/>
        <family val="4"/>
        <charset val="136"/>
      </rPr>
      <t>個</t>
    </r>
    <r>
      <rPr>
        <sz val="12"/>
        <color rgb="FF000000"/>
        <rFont val="Times New Roman"/>
        <family val="1"/>
      </rPr>
      <t>)</t>
    </r>
  </si>
  <si>
    <t>公立</t>
  </si>
  <si>
    <t>私立</t>
  </si>
  <si>
    <t>中華民國115年3月4編製</t>
  </si>
  <si>
    <t>2.所轄如有以土葬之墓基供埋葬骨灰使用，則會產生1墓基有多個骨灰盒(罐)之情況，年度埋葬數會大於年度墓基使用數。</t>
  </si>
  <si>
    <t>30294-04-02-3</t>
  </si>
  <si>
    <t>年底最大容量</t>
  </si>
  <si>
    <t>年底已使用量
（含本年納入數量）</t>
  </si>
  <si>
    <t>年底尚未使用量</t>
  </si>
  <si>
    <t>本年納入數量</t>
  </si>
  <si>
    <t>本年遷出數量</t>
  </si>
  <si>
    <t>合計
（位）</t>
  </si>
  <si>
    <t>骨骸
（位）</t>
  </si>
  <si>
    <t>骨灰
（位）</t>
  </si>
  <si>
    <t>臺東縣海端鄉骨灰(骸)存放設施概況</t>
    <phoneticPr fontId="7" type="noConversion"/>
  </si>
  <si>
    <t>30294-04-03-3</t>
  </si>
  <si>
    <t>本年環保葬件數（件）</t>
  </si>
  <si>
    <t>年底公立公墓收費狀況</t>
  </si>
  <si>
    <t>年底公立公墓
管理人員</t>
  </si>
  <si>
    <t>年底公立各級單位
殯葬業務承辦人員</t>
  </si>
  <si>
    <t>本年核發埋葬火化
許可證明</t>
  </si>
  <si>
    <t>本年殯葬設施違反殯葬法規處分件數（件）</t>
  </si>
  <si>
    <t>非公墓內（灑葬）</t>
  </si>
  <si>
    <t>公墓內</t>
  </si>
  <si>
    <t>公園、
綠地等</t>
  </si>
  <si>
    <t>海洋</t>
  </si>
  <si>
    <t>樹葬</t>
  </si>
  <si>
    <t>有收費
公墓數
（個）</t>
  </si>
  <si>
    <t>未收費
公墓數
（個）</t>
  </si>
  <si>
    <t>專任
（人）</t>
  </si>
  <si>
    <t>兼任
(人)</t>
  </si>
  <si>
    <t>埋葬屍體（件）</t>
  </si>
  <si>
    <t>火化屍體或骨骸（件）</t>
  </si>
  <si>
    <t xml:space="preserve">          2.本年環保葬件數、本年殯葬設施違反殯葬法規處分件數係指公、私立殯葬管理業務均為統計範圍。</t>
  </si>
  <si>
    <t>臺東縣海端鄉殯葬管理業務概況</t>
    <phoneticPr fontId="7" type="noConversion"/>
  </si>
  <si>
    <t>30294-04-04-3</t>
  </si>
  <si>
    <t>公私
立別</t>
  </si>
  <si>
    <t>年底殯儀館數（處）</t>
  </si>
  <si>
    <r>
      <t>年底土地面積
（平方公尺</t>
    </r>
    <r>
      <rPr>
        <sz val="12"/>
        <color rgb="FF000000"/>
        <rFont val="Times New Roman"/>
        <family val="1"/>
      </rPr>
      <t>)</t>
    </r>
  </si>
  <si>
    <t>年底總樓地板面積
（平方公尺）</t>
  </si>
  <si>
    <t>年底禮廳數
（間）</t>
  </si>
  <si>
    <t>年底屍體冷凍室
最大容量（具）</t>
  </si>
  <si>
    <t>本年殯殮數
（具）</t>
  </si>
  <si>
    <t xml:space="preserve">     審核</t>
  </si>
  <si>
    <t xml:space="preserve">       業務主管人員</t>
  </si>
  <si>
    <t xml:space="preserve">       主辦統計人員</t>
  </si>
  <si>
    <t>臺東縣海端鄉殯儀館設施概況</t>
    <phoneticPr fontId="7" type="noConversion"/>
  </si>
  <si>
    <t>30294-04-05-3</t>
  </si>
  <si>
    <t>年底火化場數
（處）</t>
  </si>
  <si>
    <t>年底土地面積
(平方公尺)</t>
  </si>
  <si>
    <t>年底每日最大處理量
（具）</t>
  </si>
  <si>
    <t>年底火化爐數
（座）</t>
  </si>
  <si>
    <t>本年火化數
（具）</t>
  </si>
  <si>
    <t>性別不詳</t>
  </si>
  <si>
    <t xml:space="preserve">    審核</t>
  </si>
  <si>
    <t>臺東縣海端鄉火化場設施概況</t>
    <phoneticPr fontId="7" type="noConversion"/>
  </si>
  <si>
    <t>＊同步發送單位（說明資料發布時同步發送之單位或可同步查得該資料之網址）：臺東縣政府交通及養護工程處(交通管理科)。</t>
    <phoneticPr fontId="4" type="noConversion"/>
  </si>
  <si>
    <r>
      <t>中華民國</t>
    </r>
    <r>
      <rPr>
        <u/>
        <sz val="12"/>
        <rFont val="標楷體"/>
        <family val="4"/>
        <charset val="136"/>
      </rPr>
      <t>115</t>
    </r>
    <r>
      <rPr>
        <sz val="12"/>
        <rFont val="標楷體"/>
        <family val="4"/>
        <charset val="136"/>
      </rPr>
      <t>年第1季底</t>
    </r>
    <phoneticPr fontId="4" type="noConversion"/>
  </si>
  <si>
    <t>填表　　　　　　　　　　　　審核　　　　　　　　　　　　業務主管人員　　　　　　　　　　　　機關首長
　　　　　　　　　　　　　　　　　　　　　　　　　　　　主辦統計人員　　　　　　　　　　　　　　　　　　　　　 中華民國115年4月1日編製</t>
    <phoneticPr fontId="4" type="noConversion"/>
  </si>
  <si>
    <t>填表說明：1.本表編製1式3份，1份送主計室，1份自存，1份送臺東縣政府交通及養護工程處(交通管理科)。
　　　　　2.本表資料包含身心障礙專用停車位及電動汽車充電專用停車位。
　　　　　3.本表資料不含建築物附設停車位及風景遊樂區停車位。</t>
    <phoneticPr fontId="4" type="noConversion"/>
  </si>
  <si>
    <t>填表　　　　　　　　　　　審核　　　　　　　　　　　業務主管人員　　　　　　　　　　機關首長
　　　　　　　　　　　　　　　　　　　　　　　　　　主辦統計人員　　　　　　　　　　　　　　　　 中華民國115年4月1日編製</t>
    <phoneticPr fontId="4" type="noConversion"/>
  </si>
  <si>
    <t>中華民國115年第1季底</t>
    <phoneticPr fontId="4" type="noConversion"/>
  </si>
  <si>
    <t>填表　　　　　　　　　　　　審核　　　　　　　　　　　　業務主管人員　　　　　　　　　　　　機關首長
　　　　　　　　　　　　　　　　　　　　　　　　　　　　主辦統計人員　　　　　　　　　　　　　　　　　　　    　　中華民國115年4月1日編製</t>
    <phoneticPr fontId="4" type="noConversion"/>
  </si>
  <si>
    <t>填表說明：1.本表編製1式3份，1份送主計室，1份自存，1份送臺東縣政府交通及養護工程處(交通管理科)。
　　　　　2.本表資料不含建築物附設停車位及風景遊樂區停車位。</t>
    <phoneticPr fontId="4" type="noConversion"/>
  </si>
  <si>
    <t>填表　　　　　　　　　　　　審核　　　　　　　　　　　　業務主管人員　　　　　　　　　　　　機關首長
　　　　　　　　　　　　　　　　　　　　　　　　　　　　主辦統計人員　　　　　　　　　　　　　　　　中華民國115年4月1日編製</t>
    <phoneticPr fontId="4" type="noConversion"/>
  </si>
  <si>
    <t>填表　　　　　　　　　　　　審核　　　　　　　　　　　　業務主管人員　　　　　　　　　　　　機關首長　　　　　　　　　　　　
　　　　　　　　　　　　　　　　　　　　　　　　　　　　主辦統計人員　　　　　　　　　　　　　　　　　　　　　中華民國115年4月1日編製</t>
    <phoneticPr fontId="4" type="noConversion"/>
  </si>
  <si>
    <t>填表　　　　　　　　審核　　　　　　   　      業務主管人員　　 　　　　　              　機關首長
　　　　　　　　　　　　　　　　　　           主辦統計人員　　　　　　　　　　　　　　　　　　　　　　            中華民國115年4月1日編製</t>
    <phoneticPr fontId="4" type="noConversion"/>
  </si>
  <si>
    <t>填表　　　　　　　　　　　　審核　　　　　　　　　　          　　業務主管人員　　 　　　　　       　　　　機關首長
　　　　　　　　　　　　　　　　　　　　　　　　　　　          　主辦統計人員　　　　　　　　　　　                       中華民國115年4月1日編製</t>
    <phoneticPr fontId="4" type="noConversion"/>
  </si>
  <si>
    <t>填表說明：1.本表編製1式3份，1份送主計室，1份自存，1份送臺東縣政府交通及養護工程處(交通管理科)。
　　　　　2.本表資料不含建築物附設停車位及風景遊樂區停車位。
　　　　　3.同一場域如符合兒童及少年福利與權益保障法第33條之1所列二款以上之場所類別，請於各場所類別分別列計。</t>
    <phoneticPr fontId="4" type="noConversion"/>
  </si>
  <si>
    <t>(115年第一季)</t>
    <phoneticPr fontId="4" type="noConversion"/>
  </si>
  <si>
    <r>
      <t>中華民國115年第1季</t>
    </r>
    <r>
      <rPr>
        <sz val="11"/>
        <color theme="1"/>
        <rFont val="Times New Roman"/>
        <family val="1"/>
      </rPr>
      <t>(1</t>
    </r>
    <r>
      <rPr>
        <sz val="11"/>
        <color theme="1"/>
        <rFont val="標楷體"/>
        <family val="4"/>
        <charset val="136"/>
      </rPr>
      <t>月至3月</t>
    </r>
    <r>
      <rPr>
        <sz val="11"/>
        <color theme="1"/>
        <rFont val="Times New Roman"/>
        <family val="1"/>
      </rPr>
      <t xml:space="preserve">)                                                                             </t>
    </r>
    <phoneticPr fontId="131" type="noConversion"/>
  </si>
  <si>
    <r>
      <t>期底安裝緊急救援裝置人數</t>
    </r>
    <r>
      <rPr>
        <sz val="12"/>
        <color theme="1"/>
        <rFont val="Times New Roman"/>
        <family val="1"/>
      </rPr>
      <t>(</t>
    </r>
    <r>
      <rPr>
        <sz val="12"/>
        <color theme="1"/>
        <rFont val="標楷體"/>
        <family val="4"/>
        <charset val="136"/>
      </rPr>
      <t>人</t>
    </r>
    <r>
      <rPr>
        <sz val="12"/>
        <color theme="1"/>
        <rFont val="Times New Roman"/>
        <family val="1"/>
      </rPr>
      <t>)</t>
    </r>
    <phoneticPr fontId="84" type="noConversion"/>
  </si>
  <si>
    <t>本  期  服  務  成  果  (人次)</t>
    <phoneticPr fontId="84" type="noConversion"/>
  </si>
  <si>
    <r>
      <t>中</t>
    </r>
    <r>
      <rPr>
        <sz val="12"/>
        <color theme="1"/>
        <rFont val="Times New Roman"/>
        <family val="1"/>
      </rPr>
      <t>(</t>
    </r>
    <r>
      <rPr>
        <sz val="12"/>
        <color theme="1"/>
        <rFont val="標楷體"/>
        <family val="4"/>
        <charset val="136"/>
      </rPr>
      <t>低</t>
    </r>
    <r>
      <rPr>
        <sz val="12"/>
        <color theme="1"/>
        <rFont val="Times New Roman"/>
        <family val="1"/>
      </rPr>
      <t>)</t>
    </r>
    <r>
      <rPr>
        <sz val="12"/>
        <color theme="1"/>
        <rFont val="標楷體"/>
        <family val="4"/>
        <charset val="136"/>
      </rPr>
      <t>收入</t>
    </r>
    <phoneticPr fontId="13" type="noConversion"/>
  </si>
  <si>
    <r>
      <t>一</t>
    </r>
    <r>
      <rPr>
        <sz val="12"/>
        <color theme="1"/>
        <rFont val="Times New Roman"/>
        <family val="1"/>
      </rPr>
      <t xml:space="preserve">  </t>
    </r>
    <r>
      <rPr>
        <sz val="12"/>
        <color theme="1"/>
        <rFont val="標楷體"/>
        <family val="4"/>
        <charset val="136"/>
      </rPr>
      <t>般</t>
    </r>
    <r>
      <rPr>
        <sz val="12"/>
        <color theme="1"/>
        <rFont val="Times New Roman"/>
        <family val="1"/>
      </rPr>
      <t xml:space="preserve">  </t>
    </r>
    <r>
      <rPr>
        <sz val="12"/>
        <color theme="1"/>
        <rFont val="標楷體"/>
        <family val="1"/>
        <charset val="136"/>
      </rPr>
      <t>戶</t>
    </r>
    <phoneticPr fontId="84" type="noConversion"/>
  </si>
  <si>
    <t>送餐服務</t>
    <phoneticPr fontId="4" type="noConversion"/>
  </si>
  <si>
    <t>65～69歲</t>
    <phoneticPr fontId="4" type="noConversion"/>
  </si>
  <si>
    <t>70～74歲</t>
    <phoneticPr fontId="4" type="noConversion"/>
  </si>
  <si>
    <t>75～79歲</t>
    <phoneticPr fontId="4" type="noConversion"/>
  </si>
  <si>
    <t>80～84歲</t>
    <phoneticPr fontId="4" type="noConversion"/>
  </si>
  <si>
    <t>85歲以上</t>
    <phoneticPr fontId="4" type="noConversion"/>
  </si>
  <si>
    <t>中華民國115年04月07日編製</t>
    <phoneticPr fontId="4" type="noConversion"/>
  </si>
  <si>
    <t>填表說明：本表編製2份，1份送主計處，1份自存外，應由網際網路線上傳送至衛生福利部統計處資料庫。</t>
    <phoneticPr fontId="56" type="noConversion"/>
  </si>
  <si>
    <t xml:space="preserve"> 中華民國　115　年  3　月                                  單位：公噸</t>
    <phoneticPr fontId="13" type="noConversion"/>
  </si>
  <si>
    <t>中華民國115 年 4 月 7 日編製</t>
    <phoneticPr fontId="13" type="noConversion"/>
  </si>
  <si>
    <t xml:space="preserve"> 中華民國    115  年    3  月                      單位：公斤</t>
    <phoneticPr fontId="13" type="noConversion"/>
  </si>
  <si>
    <t>中華民國 115年 4 月 7 日編製</t>
    <phoneticPr fontId="4" type="noConversion"/>
  </si>
  <si>
    <t>(115年3月)</t>
  </si>
  <si>
    <t>(114年3月)</t>
  </si>
  <si>
    <r>
      <t>115.3.24</t>
    </r>
    <r>
      <rPr>
        <sz val="11"/>
        <color rgb="FFFF0000"/>
        <rFont val="細明體"/>
        <family val="1"/>
        <charset val="136"/>
      </rPr>
      <t>修訂</t>
    </r>
    <phoneticPr fontId="4" type="noConversion"/>
  </si>
  <si>
    <r>
      <t>115.3.24</t>
    </r>
    <r>
      <rPr>
        <sz val="11"/>
        <color rgb="FFFF0000"/>
        <rFont val="新細明體"/>
        <family val="1"/>
        <charset val="136"/>
      </rPr>
      <t>修訂</t>
    </r>
    <phoneticPr fontId="4" type="noConversion"/>
  </si>
  <si>
    <r>
      <t>115.3.31</t>
    </r>
    <r>
      <rPr>
        <sz val="11"/>
        <color rgb="FFFF0000"/>
        <rFont val="細明體"/>
        <family val="1"/>
        <charset val="136"/>
      </rPr>
      <t>修訂</t>
    </r>
    <phoneticPr fontId="4" type="noConversion"/>
  </si>
  <si>
    <r>
      <t xml:space="preserve">    </t>
    </r>
    <r>
      <rPr>
        <sz val="14"/>
        <rFont val="標楷體"/>
        <family val="4"/>
        <charset val="136"/>
      </rPr>
      <t>　　</t>
    </r>
    <r>
      <rPr>
        <sz val="14"/>
        <rFont val="Times New Roman"/>
        <family val="1"/>
      </rPr>
      <t xml:space="preserve">     115 </t>
    </r>
    <r>
      <rPr>
        <sz val="14"/>
        <rFont val="標楷體"/>
        <family val="4"/>
        <charset val="136"/>
      </rPr>
      <t>年</t>
    </r>
    <r>
      <rPr>
        <sz val="14"/>
        <rFont val="Times New Roman"/>
        <family val="1"/>
      </rPr>
      <t xml:space="preserve">    03 </t>
    </r>
    <r>
      <rPr>
        <sz val="14"/>
        <rFont val="標楷體"/>
        <family val="4"/>
        <charset val="136"/>
      </rPr>
      <t>月</t>
    </r>
    <r>
      <rPr>
        <sz val="14"/>
        <rFont val="Times New Roman"/>
        <family val="1"/>
      </rPr>
      <t xml:space="preserve">   </t>
    </r>
    <r>
      <rPr>
        <sz val="14"/>
        <rFont val="Times New Roman"/>
        <family val="1"/>
      </rPr>
      <t xml:space="preserve">(   115  </t>
    </r>
    <r>
      <rPr>
        <sz val="14"/>
        <rFont val="標楷體"/>
        <family val="4"/>
        <charset val="136"/>
      </rPr>
      <t>年度</t>
    </r>
    <r>
      <rPr>
        <sz val="14"/>
        <rFont val="Times New Roman"/>
        <family val="1"/>
      </rPr>
      <t>)</t>
    </r>
    <phoneticPr fontId="4" type="noConversion"/>
  </si>
  <si>
    <t>中華民國  115 年 04 月 09 日編製</t>
    <phoneticPr fontId="4" type="noConversion"/>
  </si>
  <si>
    <r>
      <t xml:space="preserve">    </t>
    </r>
    <r>
      <rPr>
        <sz val="14"/>
        <rFont val="標楷體"/>
        <family val="4"/>
        <charset val="136"/>
      </rPr>
      <t>　　</t>
    </r>
    <r>
      <rPr>
        <sz val="14"/>
        <rFont val="Times New Roman"/>
        <family val="1"/>
      </rPr>
      <t xml:space="preserve">     115 </t>
    </r>
    <r>
      <rPr>
        <sz val="14"/>
        <rFont val="標楷體"/>
        <family val="4"/>
        <charset val="136"/>
      </rPr>
      <t>年</t>
    </r>
    <r>
      <rPr>
        <sz val="14"/>
        <rFont val="Times New Roman"/>
        <family val="1"/>
      </rPr>
      <t xml:space="preserve">    04 </t>
    </r>
    <r>
      <rPr>
        <sz val="14"/>
        <rFont val="標楷體"/>
        <family val="4"/>
        <charset val="136"/>
      </rPr>
      <t>月</t>
    </r>
    <r>
      <rPr>
        <sz val="14"/>
        <rFont val="Times New Roman"/>
        <family val="1"/>
      </rPr>
      <t xml:space="preserve">   </t>
    </r>
    <r>
      <rPr>
        <sz val="14"/>
        <rFont val="Times New Roman"/>
        <family val="1"/>
      </rPr>
      <t xml:space="preserve">(   115  </t>
    </r>
    <r>
      <rPr>
        <sz val="14"/>
        <rFont val="標楷體"/>
        <family val="4"/>
        <charset val="136"/>
      </rPr>
      <t>年度</t>
    </r>
    <r>
      <rPr>
        <sz val="14"/>
        <rFont val="Times New Roman"/>
        <family val="1"/>
      </rPr>
      <t>)</t>
    </r>
    <phoneticPr fontId="4" type="noConversion"/>
  </si>
  <si>
    <t>中華民國  115 年 05 月 11 日編製</t>
    <phoneticPr fontId="4" type="noConversion"/>
  </si>
  <si>
    <t xml:space="preserve"> 中華民國　115　年  4　月                                  單位：公噸</t>
    <phoneticPr fontId="13" type="noConversion"/>
  </si>
  <si>
    <t>中華民國115 年 5 月 5 日編製</t>
    <phoneticPr fontId="13" type="noConversion"/>
  </si>
  <si>
    <t xml:space="preserve"> 中華民國    115  年   4   月                      單位：公斤</t>
    <phoneticPr fontId="13" type="noConversion"/>
  </si>
  <si>
    <t>中華民國 115年 5 月 5  日編製</t>
    <phoneticPr fontId="4" type="noConversion"/>
  </si>
  <si>
    <t>(115年4月)</t>
  </si>
  <si>
    <t>(114年4月)</t>
  </si>
  <si>
    <t>公  開  類</t>
    <phoneticPr fontId="4" type="noConversion"/>
  </si>
  <si>
    <t>海端鄉清潔隊</t>
    <phoneticPr fontId="57" type="noConversion"/>
  </si>
  <si>
    <t>年  度  報</t>
    <phoneticPr fontId="135" type="noConversion"/>
  </si>
  <si>
    <t>期間終了4.5個月內編報</t>
    <phoneticPr fontId="135" type="noConversion"/>
  </si>
  <si>
    <t>30910-02-02-3</t>
    <phoneticPr fontId="4" type="noConversion"/>
  </si>
  <si>
    <t>臺東縣海端鄉環境保護決算</t>
    <phoneticPr fontId="4" type="noConversion"/>
  </si>
  <si>
    <t xml:space="preserve">  _____114_____會計年度</t>
    <phoneticPr fontId="4" type="noConversion"/>
  </si>
  <si>
    <t>決  算  數</t>
    <phoneticPr fontId="4" type="noConversion"/>
  </si>
  <si>
    <t>折舊</t>
    <phoneticPr fontId="4" type="noConversion"/>
  </si>
  <si>
    <t>海端鄉公所清潔隊決算</t>
    <phoneticPr fontId="4" type="noConversion"/>
  </si>
  <si>
    <t>二、經常門</t>
    <phoneticPr fontId="57" type="noConversion"/>
  </si>
  <si>
    <t>決  算  數</t>
    <phoneticPr fontId="135" type="noConversion"/>
  </si>
  <si>
    <t>土地</t>
    <phoneticPr fontId="135" type="noConversion"/>
  </si>
  <si>
    <t>中華民國 115 年 4 月 22 日編製</t>
    <phoneticPr fontId="4" type="noConversion"/>
  </si>
  <si>
    <t>資料來源：依據本所清潔隊環境保護決算資料編製。</t>
    <phoneticPr fontId="4"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</si>
  <si>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12" type="noConversion"/>
  </si>
  <si>
    <r>
      <t xml:space="preserve">    </t>
    </r>
    <r>
      <rPr>
        <sz val="14"/>
        <rFont val="標楷體"/>
        <family val="4"/>
        <charset val="136"/>
      </rPr>
      <t>　　</t>
    </r>
    <r>
      <rPr>
        <sz val="14"/>
        <rFont val="Times New Roman"/>
        <family val="1"/>
      </rPr>
      <t xml:space="preserve">     115 </t>
    </r>
    <r>
      <rPr>
        <sz val="14"/>
        <rFont val="標楷體"/>
        <family val="4"/>
        <charset val="136"/>
      </rPr>
      <t>年</t>
    </r>
    <r>
      <rPr>
        <sz val="14"/>
        <rFont val="Times New Roman"/>
        <family val="1"/>
      </rPr>
      <t xml:space="preserve">    05</t>
    </r>
    <r>
      <rPr>
        <sz val="14"/>
        <rFont val="標楷體"/>
        <family val="4"/>
        <charset val="136"/>
      </rPr>
      <t>月</t>
    </r>
    <r>
      <rPr>
        <sz val="14"/>
        <rFont val="Times New Roman"/>
        <family val="1"/>
      </rPr>
      <t xml:space="preserve">   </t>
    </r>
    <r>
      <rPr>
        <sz val="14"/>
        <rFont val="Times New Roman"/>
        <family val="1"/>
      </rPr>
      <t xml:space="preserve">(   115  </t>
    </r>
    <r>
      <rPr>
        <sz val="14"/>
        <rFont val="標楷體"/>
        <family val="4"/>
        <charset val="136"/>
      </rPr>
      <t>年度</t>
    </r>
    <r>
      <rPr>
        <sz val="14"/>
        <rFont val="Times New Roman"/>
        <family val="1"/>
      </rPr>
      <t>)</t>
    </r>
    <phoneticPr fontId="4" type="noConversion"/>
  </si>
  <si>
    <t xml:space="preserve"> 中華民國　115　年  5　月                                  單位：公噸</t>
    <phoneticPr fontId="13" type="noConversion"/>
  </si>
  <si>
    <t>250,44</t>
    <phoneticPr fontId="13" type="noConversion"/>
  </si>
  <si>
    <t>中華民國115 年 6 月 5 日編製</t>
    <phoneticPr fontId="13" type="noConversion"/>
  </si>
  <si>
    <t xml:space="preserve"> 中華民國    115  年   5   月                      單位：公斤</t>
    <phoneticPr fontId="13" type="noConversion"/>
  </si>
  <si>
    <t>中華民國 115年 6  月 5  日編製</t>
    <phoneticPr fontId="4" type="noConversion"/>
  </si>
  <si>
    <t>(115年5月)</t>
  </si>
  <si>
    <t>(114年5月)</t>
  </si>
  <si>
    <t>中華民國  115年 06 月 16 日編製</t>
    <phoneticPr fontId="4" type="noConversion"/>
  </si>
  <si>
    <r>
      <t>0616</t>
    </r>
    <r>
      <rPr>
        <sz val="11"/>
        <rFont val="細明體"/>
        <family val="1"/>
        <charset val="136"/>
      </rPr>
      <t>修正</t>
    </r>
    <r>
      <rPr>
        <sz val="11"/>
        <rFont val="Times New Roman"/>
        <family val="1"/>
      </rPr>
      <t>115</t>
    </r>
    <r>
      <rPr>
        <sz val="11"/>
        <rFont val="細明體"/>
        <family val="1"/>
        <charset val="136"/>
      </rPr>
      <t>年</t>
    </r>
    <r>
      <rPr>
        <sz val="11"/>
        <rFont val="Times New Roman"/>
        <family val="1"/>
      </rPr>
      <t>5</t>
    </r>
    <r>
      <rPr>
        <sz val="11"/>
        <rFont val="細明體"/>
        <family val="1"/>
        <charset val="136"/>
      </rPr>
      <t>月</t>
    </r>
    <phoneticPr fontId="4" type="noConversion"/>
  </si>
  <si>
    <t>電話：089-931370 分機：272</t>
    <phoneticPr fontId="4" type="noConversion"/>
  </si>
  <si>
    <r>
      <t xml:space="preserve">    </t>
    </r>
    <r>
      <rPr>
        <sz val="14"/>
        <rFont val="標楷體"/>
        <family val="4"/>
        <charset val="136"/>
      </rPr>
      <t>　　</t>
    </r>
    <r>
      <rPr>
        <sz val="14"/>
        <rFont val="Times New Roman"/>
        <family val="1"/>
      </rPr>
      <t xml:space="preserve">     115 </t>
    </r>
    <r>
      <rPr>
        <sz val="14"/>
        <rFont val="標楷體"/>
        <family val="4"/>
        <charset val="136"/>
      </rPr>
      <t>年</t>
    </r>
    <r>
      <rPr>
        <sz val="14"/>
        <rFont val="Times New Roman"/>
        <family val="1"/>
      </rPr>
      <t xml:space="preserve">    06</t>
    </r>
    <r>
      <rPr>
        <sz val="14"/>
        <rFont val="標楷體"/>
        <family val="4"/>
        <charset val="136"/>
      </rPr>
      <t>月</t>
    </r>
    <r>
      <rPr>
        <sz val="14"/>
        <rFont val="Times New Roman"/>
        <family val="1"/>
      </rPr>
      <t xml:space="preserve">   </t>
    </r>
    <r>
      <rPr>
        <sz val="14"/>
        <rFont val="Times New Roman"/>
        <family val="1"/>
      </rPr>
      <t xml:space="preserve">(   115  </t>
    </r>
    <r>
      <rPr>
        <sz val="14"/>
        <rFont val="標楷體"/>
        <family val="4"/>
        <charset val="136"/>
      </rPr>
      <t>年度</t>
    </r>
    <r>
      <rPr>
        <sz val="14"/>
        <rFont val="Times New Roman"/>
        <family val="1"/>
      </rPr>
      <t>)</t>
    </r>
    <phoneticPr fontId="4" type="noConversion"/>
  </si>
  <si>
    <r>
      <t>中華民國</t>
    </r>
    <r>
      <rPr>
        <u/>
        <sz val="12"/>
        <rFont val="標楷體"/>
        <family val="4"/>
        <charset val="136"/>
      </rPr>
      <t>115</t>
    </r>
    <r>
      <rPr>
        <sz val="12"/>
        <rFont val="標楷體"/>
        <family val="4"/>
        <charset val="136"/>
      </rPr>
      <t>年第2季底</t>
    </r>
    <phoneticPr fontId="4" type="noConversion"/>
  </si>
  <si>
    <t>填表　　　　　　　　　　　　審核　　　　　　　　　　　　業務主管人員　　　　　　　　　　　　機關首長
　　　　　　　　　　　　　　　　　　　　　　　　　　　　主辦統計人員　　　　　　　　　　　　　　　　　　　　　 中華民國115年7月1日編製</t>
    <phoneticPr fontId="4" type="noConversion"/>
  </si>
  <si>
    <t>填表　　　　　　　　　　　審核　　　　　　　　　　　業務主管人員　　　　　　　　　　機關首長
　　　　　　　　　　　　　　　　　　　　　　　　　　主辦統計人員　　　　　　　　　　　　　　　　 中華民國115年7月1日編製</t>
    <phoneticPr fontId="4" type="noConversion"/>
  </si>
  <si>
    <t>中華民國115年第2季底</t>
    <phoneticPr fontId="4" type="noConversion"/>
  </si>
  <si>
    <t>填表　　　　　　　　　　　　審核　　　　　　　　　　　　業務主管人員　　　　　　　　　　　　機關首長
　　　　　　　　　　　　　　　　　　　　　　　　　　　　主辦統計人員　　　　　　　　　　　　　　　　　　　    　　中華民國115年7月1日編製</t>
    <phoneticPr fontId="4" type="noConversion"/>
  </si>
  <si>
    <t>填表　　　　　　　　　　　　審核　　　　　　　　　　　　業務主管人員　　　　　　　　　　　　機關首長
　　　　　　　　　　　　　　　　　　　　　　　　　　　　主辦統計人員　　　　　　　　　　　　　　　　中華民國115年7月1日編製</t>
    <phoneticPr fontId="4" type="noConversion"/>
  </si>
  <si>
    <t>填表　　　　　　　　　　　　審核　　　　　　　　　　　　業務主管人員　　　　　　　　　　　　機關首長　　　　　　　　　　　　
　　　　　　　　　　　　　　　　　　　　　　　　　　　　主辦統計人員　　　　　　　　　　　　　　　　　　　　　中華民國115年7月1日編製</t>
    <phoneticPr fontId="4" type="noConversion"/>
  </si>
  <si>
    <t>填表　　　　　　　　審核　　　　　　   　      業務主管人員　　 　　　　　              　機關首長
　　　　　　　　　　　　　　　　　　           主辦統計人員　　　　　　　　　　　　　　　　　　　　　　            中華民國115年7月1日編製</t>
    <phoneticPr fontId="4" type="noConversion"/>
  </si>
  <si>
    <t>填表　　　　　　　　　　　　審核　　　　　　　　　　          　　業務主管人員　　 　　　　　       　　　　機關首長
　　　　　　　　　　　　　　　　　　　　　　　　　　　          　主辦統計人員　　　　　　　　　　　                       中華民國115年7月1日編製</t>
    <phoneticPr fontId="4" type="noConversion"/>
  </si>
  <si>
    <t>(115年6月)</t>
  </si>
  <si>
    <t>(115年第二季)</t>
    <phoneticPr fontId="4" type="noConversion"/>
  </si>
  <si>
    <t>中華民國  115 年 07 月 10 日編製</t>
    <phoneticPr fontId="4" type="noConversion"/>
  </si>
  <si>
    <t xml:space="preserve"> 中華民國    115  年   6   月                      單位：公斤</t>
    <phoneticPr fontId="13" type="noConversion"/>
  </si>
  <si>
    <t>中華民國 115年 7  月 6  日編製</t>
    <phoneticPr fontId="4" type="noConversion"/>
  </si>
  <si>
    <t xml:space="preserve"> 中華民國　115　年  6　月                                  單位：公噸</t>
    <phoneticPr fontId="13" type="noConversion"/>
  </si>
  <si>
    <t>228-UL</t>
    <phoneticPr fontId="13" type="noConversion"/>
  </si>
  <si>
    <t>273-UL</t>
    <phoneticPr fontId="13" type="noConversion"/>
  </si>
  <si>
    <t>KEM-9062</t>
    <phoneticPr fontId="13" type="noConversion"/>
  </si>
  <si>
    <t>中華民國115 年 7 月 6 日編製</t>
    <phoneticPr fontId="13" type="noConversion"/>
  </si>
  <si>
    <r>
      <t>期間終了</t>
    </r>
    <r>
      <rPr>
        <b/>
        <sz val="12"/>
        <rFont val="標楷體"/>
        <family val="4"/>
        <charset val="136"/>
      </rPr>
      <t>25</t>
    </r>
    <r>
      <rPr>
        <sz val="12"/>
        <rFont val="標楷體"/>
        <family val="4"/>
        <charset val="136"/>
      </rPr>
      <t>日內編報</t>
    </r>
    <phoneticPr fontId="4" type="noConversion"/>
  </si>
  <si>
    <t xml:space="preserve">         中華民國 115   年 6  月底    </t>
    <phoneticPr fontId="4" type="noConversion"/>
  </si>
  <si>
    <t>項   目   別</t>
    <phoneticPr fontId="4" type="noConversion"/>
  </si>
  <si>
    <r>
      <t>中華民國</t>
    </r>
    <r>
      <rPr>
        <sz val="12"/>
        <rFont val="Times New Roman"/>
        <family val="1"/>
      </rPr>
      <t xml:space="preserve"> 115   </t>
    </r>
    <r>
      <rPr>
        <sz val="12"/>
        <rFont val="標楷體"/>
        <family val="4"/>
        <charset val="136"/>
      </rPr>
      <t>年</t>
    </r>
    <r>
      <rPr>
        <sz val="12"/>
        <rFont val="Times New Roman"/>
        <family val="1"/>
      </rPr>
      <t xml:space="preserve">    7  </t>
    </r>
    <r>
      <rPr>
        <sz val="12"/>
        <rFont val="標楷體"/>
        <family val="4"/>
        <charset val="136"/>
      </rPr>
      <t>月</t>
    </r>
    <r>
      <rPr>
        <sz val="12"/>
        <rFont val="Times New Roman"/>
        <family val="1"/>
      </rPr>
      <t xml:space="preserve"> 7 </t>
    </r>
    <r>
      <rPr>
        <sz val="12"/>
        <rFont val="標楷體"/>
        <family val="4"/>
        <charset val="136"/>
      </rPr>
      <t>日編製</t>
    </r>
    <phoneticPr fontId="4" type="noConversion"/>
  </si>
  <si>
    <r>
      <rPr>
        <sz val="12"/>
        <rFont val="標楷體"/>
        <family val="4"/>
        <charset val="136"/>
      </rPr>
      <t>資料來源：</t>
    </r>
    <r>
      <rPr>
        <sz val="12"/>
        <color indexed="8"/>
        <rFont val="標楷體"/>
        <family val="4"/>
        <charset val="136"/>
      </rPr>
      <t>依據本所廢棄物清運處理單位(詳編製說明四)實際環保人員(含編制內、非編制內)概況資料編製。</t>
    </r>
    <phoneticPr fontId="4" type="noConversion"/>
  </si>
  <si>
    <t>(114年6月)</t>
  </si>
  <si>
    <t>(115年上半年度)</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</si>
</sst>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0_-;&quot;─&quot;"/>
    <numFmt numFmtId="183" formatCode="#,##0_ "/>
    <numFmt numFmtId="184" formatCode="#,##0;\-#,##0;&quot;─&quot;"/>
    <numFmt numFmtId="185" formatCode="0_)"/>
    <numFmt numFmtId="186" formatCode="#,##0.00_);[Red]\(#,##0.00\)"/>
    <numFmt numFmtId="187" formatCode="0.000_ "/>
    <numFmt numFmtId="188" formatCode="0.00_);[Red]\(0.00\)"/>
    <numFmt numFmtId="189" formatCode="#,##0.000_);[Red]\(#,##0.000\)"/>
    <numFmt numFmtId="190" formatCode="###,##0;\-###,##0;&quot;     －&quot;"/>
    <numFmt numFmtId="191" formatCode="##,###,##0"/>
    <numFmt numFmtId="192" formatCode="##,###,##0;\-##,###,##0;&quot;        －&quot;"/>
    <numFmt numFmtId="193" formatCode="###,###,##0"/>
    <numFmt numFmtId="194" formatCode="###,###,##0;\-###,###,##0;&quot;         －&quot;"/>
    <numFmt numFmtId="195" formatCode="#,##0;&quot;-&quot;#,##0"/>
    <numFmt numFmtId="196" formatCode="#,##0;&quot;(&quot;#,##0&quot;)&quot;;&quot;- &quot;;@&quot; &quot;"/>
    <numFmt numFmtId="197" formatCode="#,##0;&quot;-&quot;#,##0;&quot;－&quot;"/>
    <numFmt numFmtId="198" formatCode="#,##0_);[Red]\(#,##0\)"/>
    <numFmt numFmtId="199" formatCode="\ #,##0.00\ ;\-#,##0.00\ ;\-00\ ;\ @\ "/>
    <numFmt numFmtId="200" formatCode="\ 0\ ;\-0\ ;&quot; - &quot;;\ @\ "/>
    <numFmt numFmtId="201" formatCode="0\ ;[Red]\(0\)"/>
    <numFmt numFmtId="202" formatCode="#,##0.000000_ "/>
    <numFmt numFmtId="203" formatCode="#,##0.00000_ "/>
    <numFmt numFmtId="204" formatCode="0.00000_ "/>
    <numFmt numFmtId="205" formatCode="\ 0\ ;\-0\ ;\-00\ ;\ @\ "/>
    <numFmt numFmtId="206" formatCode="#,##0;[Red]&quot;-&quot;#,##0"/>
    <numFmt numFmtId="207" formatCode="0.00_ "/>
    <numFmt numFmtId="208" formatCode="#,##0;&quot;-&quot;#,###;&quot;-&quot;"/>
    <numFmt numFmtId="209" formatCode="#,##0.00&quot; &quot;;&quot;-&quot;#,##0.00&quot; &quot;;&quot;-&quot;#&quot; &quot;;@&quot; &quot;"/>
    <numFmt numFmtId="210" formatCode="#,##0.00;&quot;-&quot;#,##0.00;&quot;-&quot;"/>
    <numFmt numFmtId="211" formatCode="0&quot; &quot;;&quot;-&quot;0&quot; &quot;;&quot;-&quot;#&quot; &quot;;@&quot; &quot;"/>
    <numFmt numFmtId="213" formatCode="_-* #,##0_-;\-* #,##0_-;_-* &quot;-&quot;??_-;_-@_-"/>
  </numFmts>
  <fonts count="177">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9"/>
      <name val="新細明體"/>
      <family val="1"/>
      <charset val="136"/>
    </font>
    <font>
      <sz val="12"/>
      <color indexed="8"/>
      <name val="新細明體"/>
      <family val="1"/>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u/>
      <sz val="12"/>
      <color theme="10"/>
      <name val="標楷體"/>
      <family val="4"/>
      <charset val="136"/>
    </font>
    <font>
      <b/>
      <sz val="14"/>
      <name val="標楷體"/>
      <family val="4"/>
      <charset val="136"/>
    </font>
    <font>
      <sz val="14"/>
      <name val="標楷體"/>
      <family val="4"/>
      <charset val="136"/>
    </font>
    <font>
      <sz val="9"/>
      <name val="細明體"/>
      <family val="3"/>
      <charset val="136"/>
    </font>
    <font>
      <sz val="14"/>
      <name val="Times New Roman"/>
      <family val="1"/>
    </font>
    <font>
      <sz val="14"/>
      <name val="新細明體"/>
      <family val="1"/>
      <charset val="136"/>
    </font>
    <font>
      <sz val="14"/>
      <name val="微軟正黑體"/>
      <family val="2"/>
      <charset val="136"/>
    </font>
    <font>
      <sz val="13.5"/>
      <name val="標楷體"/>
      <family val="4"/>
      <charset val="136"/>
    </font>
    <font>
      <sz val="12"/>
      <color theme="1"/>
      <name val="新細明體"/>
      <family val="1"/>
      <charset val="136"/>
      <scheme val="minor"/>
    </font>
    <font>
      <sz val="12"/>
      <color theme="1"/>
      <name val="新細明體"/>
      <family val="2"/>
      <scheme val="minor"/>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sz val="10"/>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theme="1"/>
      <name val="Times New Roman"/>
      <family val="1"/>
    </font>
    <font>
      <sz val="11"/>
      <name val="Times New Roman"/>
      <family val="1"/>
    </font>
    <font>
      <sz val="10"/>
      <name val="Times New Roman"/>
      <family val="1"/>
    </font>
    <font>
      <sz val="14"/>
      <name val="標楷體"/>
      <family val="1"/>
      <charset val="136"/>
    </font>
    <font>
      <u/>
      <sz val="10.55"/>
      <color theme="10"/>
      <name val="標楷體"/>
      <family val="4"/>
      <charset val="136"/>
    </font>
    <font>
      <sz val="11"/>
      <name val="標楷體"/>
      <family val="4"/>
      <charset val="136"/>
    </font>
    <font>
      <sz val="12"/>
      <name val="Times New Roman"/>
      <family val="1"/>
    </font>
    <font>
      <sz val="12"/>
      <name val="標楷體"/>
      <family val="4"/>
      <charset val="136"/>
    </font>
    <font>
      <b/>
      <sz val="11"/>
      <name val="Times New Roman"/>
      <family val="1"/>
    </font>
    <font>
      <b/>
      <sz val="11"/>
      <name val="標楷體"/>
      <family val="4"/>
      <charset val="136"/>
    </font>
    <font>
      <u/>
      <sz val="12"/>
      <name val="標楷體"/>
      <family val="4"/>
      <charset val="136"/>
    </font>
    <font>
      <sz val="10"/>
      <name val="標楷體"/>
      <family val="4"/>
      <charset val="136"/>
    </font>
    <font>
      <u/>
      <sz val="12"/>
      <name val="Times New Roman"/>
      <family val="1"/>
    </font>
    <font>
      <u/>
      <sz val="10.55"/>
      <name val="新細明體"/>
      <family val="1"/>
      <charset val="136"/>
    </font>
    <font>
      <sz val="8"/>
      <name val="Times New Roman"/>
      <family val="1"/>
    </font>
    <font>
      <b/>
      <sz val="16"/>
      <name val="標楷體"/>
      <family val="4"/>
      <charset val="136"/>
    </font>
    <font>
      <sz val="11"/>
      <name val="Times New Roman"/>
      <family val="4"/>
      <charset val="136"/>
    </font>
    <font>
      <sz val="12"/>
      <name val="新細明體"/>
      <family val="1"/>
      <charset val="136"/>
      <scheme val="minor"/>
    </font>
    <font>
      <sz val="7"/>
      <name val="Times New Roman"/>
      <family val="1"/>
    </font>
    <font>
      <sz val="13"/>
      <name val="標楷體"/>
      <family val="4"/>
      <charset val="136"/>
    </font>
    <font>
      <sz val="13"/>
      <name val="Times New Roman"/>
      <family val="1"/>
    </font>
    <font>
      <sz val="14"/>
      <color theme="1" tint="4.9989318521683403E-2"/>
      <name val="Times New Roman"/>
      <family val="1"/>
    </font>
    <font>
      <sz val="24"/>
      <name val="Times New Roman"/>
      <family val="1"/>
    </font>
    <font>
      <sz val="24"/>
      <name val="標楷體"/>
      <family val="4"/>
      <charset val="136"/>
    </font>
    <font>
      <sz val="24"/>
      <name val="新細明體"/>
      <family val="1"/>
      <charset val="136"/>
    </font>
    <font>
      <b/>
      <sz val="13"/>
      <name val="標楷體"/>
      <family val="4"/>
      <charset val="136"/>
    </font>
    <font>
      <b/>
      <sz val="13"/>
      <name val="Times New Roman"/>
      <family val="1"/>
    </font>
    <font>
      <sz val="13"/>
      <color indexed="9"/>
      <name val="標楷體"/>
      <family val="4"/>
      <charset val="136"/>
    </font>
    <font>
      <sz val="12"/>
      <color theme="1" tint="4.9989318521683403E-2"/>
      <name val="新細明體"/>
      <family val="1"/>
      <charset val="136"/>
    </font>
    <font>
      <sz val="13"/>
      <name val="新細明體"/>
      <family val="1"/>
      <charset val="136"/>
    </font>
    <font>
      <u/>
      <sz val="13"/>
      <color indexed="10"/>
      <name val="標楷體"/>
      <family val="4"/>
      <charset val="136"/>
    </font>
    <font>
      <sz val="12"/>
      <name val="細明體"/>
      <family val="3"/>
      <charset val="136"/>
    </font>
    <font>
      <b/>
      <sz val="18"/>
      <name val="標楷體"/>
      <family val="4"/>
      <charset val="136"/>
    </font>
    <font>
      <b/>
      <sz val="12"/>
      <name val="新細明體"/>
      <family val="1"/>
      <charset val="136"/>
    </font>
    <font>
      <b/>
      <sz val="20"/>
      <name val="標楷體"/>
      <family val="4"/>
      <charset val="136"/>
    </font>
    <font>
      <b/>
      <sz val="12"/>
      <name val="標楷體"/>
      <family val="4"/>
      <charset val="136"/>
    </font>
    <font>
      <b/>
      <sz val="14"/>
      <name val="Times New Roman"/>
      <family val="1"/>
    </font>
    <font>
      <sz val="28"/>
      <name val="Times New Roman"/>
      <family val="1"/>
    </font>
    <font>
      <sz val="28"/>
      <name val="標楷體"/>
      <family val="4"/>
      <charset val="136"/>
    </font>
    <font>
      <u/>
      <sz val="28"/>
      <name val="Times New Roman"/>
      <family val="1"/>
    </font>
    <font>
      <u/>
      <sz val="14"/>
      <name val="標楷體"/>
      <family val="4"/>
      <charset val="136"/>
    </font>
    <font>
      <sz val="18"/>
      <name val="標楷體"/>
      <family val="4"/>
      <charset val="136"/>
    </font>
    <font>
      <u/>
      <sz val="18"/>
      <name val="標楷體"/>
      <family val="4"/>
      <charset val="136"/>
    </font>
    <font>
      <sz val="34"/>
      <name val="標楷體"/>
      <family val="4"/>
      <charset val="136"/>
    </font>
    <font>
      <sz val="12"/>
      <color theme="1"/>
      <name val="標楷體"/>
      <family val="4"/>
      <charset val="136"/>
    </font>
    <font>
      <sz val="11"/>
      <color indexed="10"/>
      <name val="標楷體"/>
      <family val="4"/>
      <charset val="136"/>
    </font>
    <font>
      <b/>
      <sz val="14"/>
      <color rgb="FFFF0000"/>
      <name val="標楷體"/>
      <family val="4"/>
      <charset val="136"/>
    </font>
    <font>
      <sz val="9"/>
      <color theme="1"/>
      <name val="標楷體"/>
      <family val="4"/>
      <charset val="136"/>
    </font>
    <font>
      <sz val="11"/>
      <color theme="1"/>
      <name val="標楷體"/>
      <family val="4"/>
      <charset val="136"/>
    </font>
    <font>
      <sz val="9"/>
      <name val="標楷體"/>
      <family val="4"/>
      <charset val="136"/>
    </font>
    <font>
      <sz val="9"/>
      <color theme="1"/>
      <name val="Times New Roman"/>
      <family val="1"/>
    </font>
    <font>
      <sz val="24"/>
      <color theme="1"/>
      <name val="標楷體"/>
      <family val="4"/>
      <charset val="136"/>
    </font>
    <font>
      <u/>
      <sz val="12"/>
      <color theme="1"/>
      <name val="標楷體"/>
      <family val="4"/>
      <charset val="136"/>
    </font>
    <font>
      <b/>
      <sz val="12"/>
      <color theme="1"/>
      <name val="標楷體"/>
      <family val="4"/>
      <charset val="136"/>
    </font>
    <font>
      <sz val="20"/>
      <color theme="1"/>
      <name val="標楷體"/>
      <family val="4"/>
      <charset val="136"/>
    </font>
    <font>
      <sz val="9"/>
      <color rgb="FFFF0000"/>
      <name val="標楷體"/>
      <family val="4"/>
      <charset val="136"/>
    </font>
    <font>
      <sz val="20"/>
      <name val="標楷體"/>
      <family val="4"/>
      <charset val="136"/>
    </font>
    <font>
      <u/>
      <sz val="24"/>
      <name val="標楷體"/>
      <family val="4"/>
      <charset val="136"/>
    </font>
    <font>
      <sz val="20"/>
      <name val="新細明體"/>
      <family val="1"/>
      <charset val="136"/>
    </font>
    <font>
      <sz val="20"/>
      <name val="Times New Roman"/>
      <family val="1"/>
    </font>
    <font>
      <sz val="12"/>
      <color rgb="FF000000"/>
      <name val="Courier"/>
      <family val="3"/>
    </font>
    <font>
      <sz val="12"/>
      <color rgb="FF000000"/>
      <name val="標楷體"/>
      <family val="4"/>
      <charset val="136"/>
    </font>
    <font>
      <sz val="12"/>
      <color rgb="FF000000"/>
      <name val="Times New Roman"/>
      <family val="1"/>
    </font>
    <font>
      <sz val="16"/>
      <color theme="1"/>
      <name val="標楷體"/>
      <family val="4"/>
      <charset val="136"/>
    </font>
    <font>
      <sz val="16"/>
      <color theme="1"/>
      <name val="Times New Roman"/>
      <family val="1"/>
    </font>
    <font>
      <b/>
      <sz val="16"/>
      <color rgb="FF000000"/>
      <name val="標楷體"/>
      <family val="4"/>
      <charset val="136"/>
    </font>
    <font>
      <sz val="10"/>
      <color rgb="FF000000"/>
      <name val="標楷體"/>
      <family val="4"/>
      <charset val="136"/>
    </font>
    <font>
      <sz val="6"/>
      <color rgb="FF000000"/>
      <name val="Times New Roman"/>
      <family val="1"/>
    </font>
    <font>
      <sz val="16"/>
      <color rgb="FF000000"/>
      <name val="標楷體"/>
      <family val="4"/>
      <charset val="136"/>
    </font>
    <font>
      <sz val="12"/>
      <color rgb="FF000000"/>
      <name val="Liberation Sans"/>
      <family val="1"/>
    </font>
    <font>
      <sz val="12"/>
      <color rgb="FFFF0000"/>
      <name val="標楷體"/>
      <family val="4"/>
      <charset val="136"/>
    </font>
    <font>
      <sz val="14"/>
      <color rgb="FF000000"/>
      <name val="標楷體"/>
      <family val="4"/>
      <charset val="136"/>
    </font>
    <font>
      <sz val="9"/>
      <color rgb="FF000000"/>
      <name val="標楷體"/>
      <family val="4"/>
      <charset val="136"/>
    </font>
    <font>
      <u/>
      <sz val="12"/>
      <color rgb="FF000000"/>
      <name val="標楷體"/>
      <family val="4"/>
      <charset val="136"/>
    </font>
    <font>
      <sz val="9"/>
      <name val="Courier New"/>
      <family val="3"/>
    </font>
    <font>
      <sz val="16"/>
      <color rgb="FFFF0000"/>
      <name val="標楷體"/>
      <family val="4"/>
      <charset val="136"/>
    </font>
    <font>
      <sz val="8"/>
      <color rgb="FF000000"/>
      <name val="標楷體"/>
      <family val="4"/>
      <charset val="136"/>
    </font>
    <font>
      <sz val="10"/>
      <color theme="1"/>
      <name val="標楷體"/>
      <family val="4"/>
      <charset val="136"/>
    </font>
    <font>
      <u/>
      <sz val="20"/>
      <color theme="1"/>
      <name val="標楷體"/>
      <family val="4"/>
      <charset val="136"/>
    </font>
    <font>
      <sz val="12"/>
      <color theme="1"/>
      <name val="Microsoft JhengHei UI"/>
      <family val="4"/>
      <charset val="136"/>
    </font>
    <font>
      <b/>
      <sz val="12"/>
      <name val="Times New Roman"/>
      <family val="1"/>
    </font>
    <font>
      <sz val="12"/>
      <name val="標楷體"/>
      <family val="1"/>
      <charset val="136"/>
    </font>
    <font>
      <u/>
      <sz val="12"/>
      <color rgb="FFFF0000"/>
      <name val="標楷體"/>
      <family val="4"/>
      <charset val="136"/>
    </font>
    <font>
      <sz val="9"/>
      <name val="新細明體"/>
      <family val="2"/>
      <charset val="136"/>
      <scheme val="minor"/>
    </font>
    <font>
      <sz val="10"/>
      <color indexed="8"/>
      <name val="MS Sans Serif"/>
      <family val="2"/>
    </font>
    <font>
      <b/>
      <sz val="14"/>
      <name val="新細明體"/>
      <family val="1"/>
      <charset val="136"/>
    </font>
    <font>
      <sz val="12"/>
      <color rgb="FF000000"/>
      <name val="Courier"/>
    </font>
    <font>
      <sz val="10"/>
      <color rgb="FFFF0000"/>
      <name val="標楷體"/>
      <family val="4"/>
      <charset val="136"/>
    </font>
    <font>
      <sz val="11"/>
      <color rgb="FF000000"/>
      <name val="標楷體"/>
      <family val="4"/>
      <charset val="136"/>
    </font>
    <font>
      <sz val="11"/>
      <color rgb="FF000000"/>
      <name val="Courier"/>
    </font>
    <font>
      <sz val="11"/>
      <color rgb="FFFF0000"/>
      <name val="Courier"/>
    </font>
    <font>
      <sz val="10"/>
      <name val="Courier"/>
    </font>
    <font>
      <sz val="12"/>
      <name val="Courier"/>
    </font>
    <font>
      <sz val="11"/>
      <name val="Courier"/>
    </font>
    <font>
      <sz val="10"/>
      <color theme="1"/>
      <name val="Courier"/>
      <family val="3"/>
    </font>
    <font>
      <sz val="10"/>
      <color theme="1"/>
      <name val="Liberation Sans"/>
      <family val="1"/>
    </font>
    <font>
      <u/>
      <sz val="10"/>
      <color theme="1"/>
      <name val="Times New Roman"/>
      <family val="1"/>
    </font>
    <font>
      <sz val="10"/>
      <color theme="1"/>
      <name val="Times New Roman"/>
      <family val="1"/>
    </font>
    <font>
      <sz val="10"/>
      <color theme="1"/>
      <name val="新細明體"/>
      <family val="1"/>
      <charset val="136"/>
    </font>
    <font>
      <sz val="10"/>
      <color theme="1"/>
      <name val="Microsoft JhengHei"/>
      <family val="2"/>
      <charset val="136"/>
    </font>
    <font>
      <sz val="9"/>
      <color rgb="FFFF0000"/>
      <name val="Times New Roman"/>
      <family val="1"/>
    </font>
    <font>
      <sz val="12"/>
      <color rgb="FF000000"/>
      <name val="Times New Roman1"/>
    </font>
    <font>
      <strike/>
      <sz val="10"/>
      <color theme="1"/>
      <name val="標楷體"/>
      <family val="4"/>
      <charset val="136"/>
    </font>
    <font>
      <strike/>
      <sz val="9"/>
      <color theme="1"/>
      <name val="標楷體"/>
      <family val="4"/>
      <charset val="136"/>
    </font>
    <font>
      <sz val="12"/>
      <color theme="1"/>
      <name val="Courier"/>
      <family val="3"/>
    </font>
    <font>
      <sz val="16"/>
      <color theme="1"/>
      <name val="Liberation Sans"/>
      <family val="1"/>
    </font>
    <font>
      <sz val="16"/>
      <color rgb="FF000000"/>
      <name val="Times New Roman"/>
      <family val="1"/>
    </font>
    <font>
      <strike/>
      <sz val="11"/>
      <color rgb="FF000000"/>
      <name val="標楷體"/>
      <family val="4"/>
      <charset val="136"/>
    </font>
    <font>
      <strike/>
      <sz val="10"/>
      <color rgb="FF000000"/>
      <name val="標楷體"/>
      <family val="4"/>
      <charset val="136"/>
    </font>
    <font>
      <sz val="16"/>
      <name val="標楷體"/>
      <family val="4"/>
      <charset val="136"/>
    </font>
    <font>
      <sz val="11"/>
      <color rgb="FF000000"/>
      <name val="Times New Roman"/>
      <family val="1"/>
    </font>
    <font>
      <sz val="10"/>
      <color rgb="FF000000"/>
      <name val="Times New Roman"/>
      <family val="1"/>
    </font>
    <font>
      <sz val="20"/>
      <color rgb="FF000000"/>
      <name val="標楷體"/>
      <family val="4"/>
      <charset val="136"/>
    </font>
    <font>
      <sz val="10"/>
      <color rgb="FF000000"/>
      <name val="標楷體1"/>
      <family val="1"/>
      <charset val="136"/>
    </font>
    <font>
      <sz val="12"/>
      <color rgb="FF000000"/>
      <name val="Microsoft JhengHei"/>
      <family val="2"/>
      <charset val="136"/>
    </font>
    <font>
      <b/>
      <sz val="12"/>
      <color rgb="FF000000"/>
      <name val="Times New Roman"/>
      <family val="1"/>
    </font>
    <font>
      <sz val="20"/>
      <color theme="1"/>
      <name val="新細明體"/>
      <family val="1"/>
      <charset val="136"/>
    </font>
    <font>
      <strike/>
      <sz val="20"/>
      <color theme="1"/>
      <name val="新細明體"/>
      <family val="1"/>
      <charset val="136"/>
    </font>
    <font>
      <sz val="12"/>
      <color theme="1"/>
      <name val="標楷體"/>
      <family val="1"/>
      <charset val="136"/>
    </font>
    <font>
      <strike/>
      <u/>
      <sz val="12"/>
      <color theme="1"/>
      <name val="標楷體"/>
      <family val="4"/>
      <charset val="136"/>
    </font>
    <font>
      <strike/>
      <sz val="12"/>
      <name val="新細明體"/>
      <family val="1"/>
      <charset val="136"/>
    </font>
    <font>
      <sz val="11"/>
      <color rgb="FFFF0000"/>
      <name val="Times New Roman"/>
      <family val="1"/>
    </font>
    <font>
      <sz val="11"/>
      <color rgb="FFFF0000"/>
      <name val="細明體"/>
      <family val="1"/>
      <charset val="136"/>
    </font>
    <font>
      <sz val="11"/>
      <color rgb="FFFF0000"/>
      <name val="新細明體"/>
      <family val="1"/>
      <charset val="136"/>
    </font>
    <font>
      <sz val="11"/>
      <name val="細明體"/>
      <family val="1"/>
      <charset val="136"/>
    </font>
    <font>
      <b/>
      <sz val="12"/>
      <color rgb="FFFF0000"/>
      <name val="標楷體"/>
      <family val="4"/>
      <charset val="136"/>
    </font>
  </fonts>
  <fills count="41">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rgb="FFDDDDDD"/>
        <bgColor indexed="64"/>
      </patternFill>
    </fill>
    <fill>
      <patternFill patternType="solid">
        <fgColor theme="0"/>
        <bgColor indexed="64"/>
      </patternFill>
    </fill>
    <fill>
      <patternFill patternType="solid">
        <fgColor rgb="FFFFFFFF"/>
        <bgColor rgb="FFFFFFFF"/>
      </patternFill>
    </fill>
    <fill>
      <patternFill patternType="solid">
        <fgColor rgb="FFFFFF00"/>
        <bgColor rgb="FFFFFF00"/>
      </patternFill>
    </fill>
  </fills>
  <borders count="19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ck">
        <color auto="1"/>
      </left>
      <right/>
      <top/>
      <bottom/>
      <diagonal/>
    </border>
    <border>
      <left/>
      <right/>
      <top style="thick">
        <color auto="1"/>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style="thin">
        <color rgb="FF000000"/>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double">
        <color rgb="FF000000"/>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medium">
        <color auto="1"/>
      </left>
      <right style="medium">
        <color auto="1"/>
      </right>
      <top style="medium">
        <color auto="1"/>
      </top>
      <bottom style="hair">
        <color auto="1"/>
      </bottom>
      <diagonal/>
    </border>
    <border>
      <left/>
      <right/>
      <top/>
      <bottom style="medium">
        <color auto="1"/>
      </bottom>
      <diagonal/>
    </border>
    <border>
      <left/>
      <right style="hair">
        <color auto="1"/>
      </right>
      <top style="medium">
        <color auto="1"/>
      </top>
      <bottom style="medium">
        <color auto="1"/>
      </bottom>
      <diagonal/>
    </border>
    <border>
      <left/>
      <right style="hair">
        <color auto="1"/>
      </right>
      <top style="medium">
        <color auto="1"/>
      </top>
      <bottom/>
      <diagonal/>
    </border>
    <border>
      <left style="hair">
        <color auto="1"/>
      </left>
      <right style="hair">
        <color auto="1"/>
      </right>
      <top style="medium">
        <color auto="1"/>
      </top>
      <bottom style="hair">
        <color auto="1"/>
      </bottom>
      <diagonal/>
    </border>
    <border>
      <left/>
      <right style="hair">
        <color auto="1"/>
      </right>
      <top/>
      <bottom/>
      <diagonal/>
    </border>
    <border>
      <left style="hair">
        <color auto="1"/>
      </left>
      <right style="hair">
        <color auto="1"/>
      </right>
      <top style="hair">
        <color auto="1"/>
      </top>
      <bottom style="medium">
        <color auto="1"/>
      </bottom>
      <diagonal/>
    </border>
    <border>
      <left style="hair">
        <color auto="1"/>
      </left>
      <right style="hair">
        <color auto="1"/>
      </right>
      <top style="hair">
        <color auto="1"/>
      </top>
      <bottom/>
      <diagonal/>
    </border>
    <border>
      <left/>
      <right style="hair">
        <color auto="1"/>
      </right>
      <top/>
      <bottom style="medium">
        <color auto="1"/>
      </bottom>
      <diagonal/>
    </border>
    <border>
      <left style="hair">
        <color auto="1"/>
      </left>
      <right style="hair">
        <color auto="1"/>
      </right>
      <top/>
      <bottom style="medium">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medium">
        <color auto="1"/>
      </top>
      <bottom/>
      <diagonal/>
    </border>
    <border>
      <left style="hair">
        <color auto="1"/>
      </left>
      <right style="hair">
        <color auto="1"/>
      </right>
      <top/>
      <bottom/>
      <diagonal/>
    </border>
    <border>
      <left style="hair">
        <color auto="1"/>
      </left>
      <right/>
      <top/>
      <bottom/>
      <diagonal/>
    </border>
    <border>
      <left/>
      <right/>
      <top/>
      <bottom style="hair">
        <color auto="1"/>
      </bottom>
      <diagonal/>
    </border>
    <border>
      <left style="hair">
        <color auto="1"/>
      </left>
      <right/>
      <top/>
      <bottom style="medium">
        <color auto="1"/>
      </bottom>
      <diagonal/>
    </border>
    <border>
      <left style="medium">
        <color auto="1"/>
      </left>
      <right/>
      <top style="medium">
        <color auto="1"/>
      </top>
      <bottom style="hair">
        <color auto="1"/>
      </bottom>
      <diagonal/>
    </border>
    <border>
      <left style="hair">
        <color auto="1"/>
      </left>
      <right style="medium">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style="medium">
        <color auto="1"/>
      </right>
      <top/>
      <bottom style="medium">
        <color auto="1"/>
      </bottom>
      <diagonal/>
    </border>
    <border>
      <left style="medium">
        <color auto="1"/>
      </left>
      <right/>
      <top style="hair">
        <color auto="1"/>
      </top>
      <bottom style="medium">
        <color auto="1"/>
      </bottom>
      <diagonal/>
    </border>
    <border>
      <left style="hair">
        <color auto="1"/>
      </left>
      <right style="medium">
        <color auto="1"/>
      </right>
      <top/>
      <bottom style="medium">
        <color auto="1"/>
      </bottom>
      <diagonal/>
    </border>
    <border>
      <left/>
      <right style="medium">
        <color auto="1"/>
      </right>
      <top/>
      <bottom style="medium">
        <color auto="1"/>
      </bottom>
      <diagonal/>
    </border>
    <border>
      <left style="hair">
        <color auto="1"/>
      </left>
      <right style="hair">
        <color auto="1"/>
      </right>
      <top style="medium">
        <color auto="1"/>
      </top>
      <bottom/>
      <diagonal/>
    </border>
    <border>
      <left style="hair">
        <color auto="1"/>
      </left>
      <right/>
      <top style="medium">
        <color auto="1"/>
      </top>
      <bottom style="hair">
        <color auto="1"/>
      </bottom>
      <diagonal/>
    </border>
    <border>
      <left/>
      <right/>
      <top style="hair">
        <color auto="1"/>
      </top>
      <bottom style="hair">
        <color auto="1"/>
      </bottom>
      <diagonal/>
    </border>
    <border>
      <left/>
      <right style="hair">
        <color auto="1"/>
      </right>
      <top style="hair">
        <color auto="1"/>
      </top>
      <bottom style="medium">
        <color auto="1"/>
      </bottom>
      <diagonal/>
    </border>
    <border>
      <left style="hair">
        <color auto="1"/>
      </left>
      <right/>
      <top style="hair">
        <color auto="1"/>
      </top>
      <bottom style="medium">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diagonalUp="1">
      <left style="thin">
        <color rgb="FF000000"/>
      </left>
      <right style="thin">
        <color rgb="FF000000"/>
      </right>
      <top style="thin">
        <color rgb="FF000000"/>
      </top>
      <bottom style="thin">
        <color rgb="FF000000"/>
      </bottom>
      <diagonal style="thin">
        <color rgb="FF000000"/>
      </diagonal>
    </border>
    <border>
      <left style="medium">
        <color indexed="64"/>
      </left>
      <right style="thin">
        <color indexed="64"/>
      </right>
      <top/>
      <bottom style="medium">
        <color indexed="64"/>
      </bottom>
      <diagonal/>
    </border>
    <border>
      <left style="double">
        <color auto="1"/>
      </left>
      <right/>
      <top style="medium">
        <color indexed="64"/>
      </top>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double">
        <color indexed="64"/>
      </right>
      <top/>
      <bottom/>
      <diagonal/>
    </border>
    <border>
      <left style="thin">
        <color indexed="64"/>
      </left>
      <right style="double">
        <color indexed="64"/>
      </right>
      <top/>
      <bottom/>
      <diagonal/>
    </border>
  </borders>
  <cellStyleXfs count="163">
    <xf numFmtId="0" fontId="0" fillId="0" borderId="0">
      <alignment vertical="center"/>
    </xf>
    <xf numFmtId="0" fontId="5" fillId="0" borderId="0">
      <alignment vertical="center"/>
    </xf>
    <xf numFmtId="0" fontId="6" fillId="0" borderId="0" applyNumberFormat="0" applyFill="0" applyBorder="0" applyAlignment="0" applyProtection="0">
      <alignment vertical="top"/>
      <protection locked="0"/>
    </xf>
    <xf numFmtId="0" fontId="8" fillId="0" borderId="0">
      <alignment vertical="center"/>
    </xf>
    <xf numFmtId="0" fontId="9" fillId="0" borderId="0"/>
    <xf numFmtId="0" fontId="9" fillId="0" borderId="0">
      <alignment vertical="center"/>
    </xf>
    <xf numFmtId="0" fontId="19" fillId="0" borderId="0"/>
    <xf numFmtId="0" fontId="18" fillId="0" borderId="0">
      <alignment vertical="center"/>
    </xf>
    <xf numFmtId="0" fontId="2" fillId="0" borderId="0">
      <alignment vertical="center"/>
    </xf>
    <xf numFmtId="0" fontId="21" fillId="0" borderId="0">
      <alignment vertical="center"/>
    </xf>
    <xf numFmtId="0" fontId="22" fillId="0" borderId="0" applyNumberFormat="0" applyFill="0" applyBorder="0" applyAlignment="0" applyProtection="0">
      <alignment vertical="center"/>
    </xf>
    <xf numFmtId="0" fontId="20" fillId="0" borderId="0">
      <alignment vertical="center"/>
    </xf>
    <xf numFmtId="0" fontId="20" fillId="0" borderId="0">
      <alignment vertical="center"/>
    </xf>
    <xf numFmtId="0" fontId="8" fillId="0" borderId="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17" borderId="0" applyNumberFormat="0" applyBorder="0" applyAlignment="0" applyProtection="0">
      <alignment vertical="center"/>
    </xf>
    <xf numFmtId="0" fontId="5" fillId="20" borderId="0" applyNumberFormat="0" applyBorder="0" applyAlignment="0" applyProtection="0">
      <alignment vertical="center"/>
    </xf>
    <xf numFmtId="0" fontId="5" fillId="23" borderId="0" applyNumberFormat="0" applyBorder="0" applyAlignment="0" applyProtection="0">
      <alignment vertical="center"/>
    </xf>
    <xf numFmtId="0" fontId="23" fillId="24"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9" fillId="0" borderId="0"/>
    <xf numFmtId="0" fontId="24" fillId="0" borderId="0">
      <alignment vertical="center"/>
    </xf>
    <xf numFmtId="0" fontId="9" fillId="0" borderId="0">
      <alignment vertical="center"/>
    </xf>
    <xf numFmtId="0" fontId="25" fillId="0" borderId="0"/>
    <xf numFmtId="0" fontId="9" fillId="0" borderId="0">
      <alignment vertical="center"/>
    </xf>
    <xf numFmtId="0" fontId="9" fillId="0" borderId="0">
      <alignment vertical="center"/>
    </xf>
    <xf numFmtId="0" fontId="5" fillId="0" borderId="0">
      <alignment vertical="center"/>
    </xf>
    <xf numFmtId="0" fontId="25" fillId="0" borderId="0"/>
    <xf numFmtId="0" fontId="9" fillId="0" borderId="0">
      <alignment vertical="center"/>
    </xf>
    <xf numFmtId="0" fontId="18" fillId="0" borderId="0">
      <alignment vertical="center"/>
    </xf>
    <xf numFmtId="178" fontId="26" fillId="0" borderId="0"/>
    <xf numFmtId="43" fontId="9" fillId="0" borderId="0" applyFont="0" applyFill="0" applyBorder="0" applyAlignment="0" applyProtection="0">
      <alignment vertical="center"/>
    </xf>
    <xf numFmtId="43" fontId="9" fillId="0" borderId="0" applyFont="0" applyFill="0" applyBorder="0" applyAlignment="0" applyProtection="0"/>
    <xf numFmtId="179" fontId="9" fillId="0" borderId="0" applyFont="0" applyFill="0" applyBorder="0" applyAlignment="0" applyProtection="0"/>
    <xf numFmtId="43" fontId="9" fillId="0" borderId="0" applyFont="0" applyFill="0" applyBorder="0" applyAlignment="0" applyProtection="0"/>
    <xf numFmtId="179" fontId="9" fillId="0" borderId="0" applyFont="0" applyFill="0" applyBorder="0" applyAlignment="0" applyProtection="0"/>
    <xf numFmtId="43" fontId="25" fillId="0" borderId="0" applyFont="0" applyFill="0" applyBorder="0" applyAlignment="0" applyProtection="0"/>
    <xf numFmtId="180" fontId="26" fillId="0" borderId="0" applyFont="0" applyBorder="0" applyProtection="0"/>
    <xf numFmtId="180" fontId="26" fillId="0" borderId="0"/>
    <xf numFmtId="0" fontId="28" fillId="28" borderId="0" applyNumberFormat="0" applyBorder="0" applyAlignment="0" applyProtection="0">
      <alignment vertical="center"/>
    </xf>
    <xf numFmtId="0" fontId="29" fillId="0" borderId="19" applyNumberFormat="0" applyFill="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1" fillId="12"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9" fontId="9" fillId="0" borderId="0" applyFont="0" applyFill="0" applyBorder="0" applyAlignment="0" applyProtection="0"/>
    <xf numFmtId="0" fontId="32" fillId="29" borderId="20" applyNumberFormat="0" applyAlignment="0" applyProtection="0">
      <alignment vertical="center"/>
    </xf>
    <xf numFmtId="44" fontId="9" fillId="0" borderId="0" applyFont="0" applyFill="0" applyBorder="0" applyAlignment="0" applyProtection="0"/>
    <xf numFmtId="44" fontId="9" fillId="0" borderId="0" applyFont="0" applyFill="0" applyBorder="0" applyAlignment="0" applyProtection="0"/>
    <xf numFmtId="181" fontId="27" fillId="0" borderId="0" applyFont="0" applyFill="0" applyBorder="0" applyAlignment="0" applyProtection="0"/>
    <xf numFmtId="0" fontId="33" fillId="0" borderId="21" applyNumberFormat="0" applyFill="0" applyAlignment="0" applyProtection="0">
      <alignment vertical="center"/>
    </xf>
    <xf numFmtId="0" fontId="5" fillId="30" borderId="22" applyNumberFormat="0" applyFont="0" applyAlignment="0" applyProtection="0">
      <alignment vertical="center"/>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34" borderId="0" applyNumberFormat="0" applyBorder="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19" borderId="20" applyNumberFormat="0" applyAlignment="0" applyProtection="0">
      <alignment vertical="center"/>
    </xf>
    <xf numFmtId="0" fontId="41" fillId="29" borderId="26" applyNumberFormat="0" applyAlignment="0" applyProtection="0">
      <alignment vertical="center"/>
    </xf>
    <xf numFmtId="0" fontId="42" fillId="35" borderId="27" applyNumberFormat="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4" fillId="13"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5" fillId="0" borderId="0" applyNumberFormat="0" applyFill="0" applyBorder="0" applyAlignment="0" applyProtection="0">
      <alignment vertical="center"/>
    </xf>
    <xf numFmtId="0" fontId="21" fillId="0" borderId="0">
      <alignment vertical="center"/>
    </xf>
    <xf numFmtId="0" fontId="18" fillId="0" borderId="0">
      <alignment vertical="center"/>
    </xf>
    <xf numFmtId="0" fontId="8" fillId="0" borderId="0">
      <alignment vertical="center"/>
    </xf>
    <xf numFmtId="0" fontId="19" fillId="0" borderId="0"/>
    <xf numFmtId="0" fontId="18" fillId="0" borderId="0">
      <alignment vertical="center"/>
    </xf>
    <xf numFmtId="0" fontId="40" fillId="19" borderId="37" applyNumberFormat="0" applyAlignment="0" applyProtection="0">
      <alignment vertical="center"/>
    </xf>
    <xf numFmtId="0" fontId="5" fillId="30" borderId="38" applyNumberFormat="0" applyFont="0" applyAlignment="0" applyProtection="0">
      <alignment vertical="center"/>
    </xf>
    <xf numFmtId="0" fontId="32" fillId="29" borderId="37" applyNumberFormat="0" applyAlignment="0" applyProtection="0">
      <alignment vertical="center"/>
    </xf>
    <xf numFmtId="0" fontId="29" fillId="0" borderId="36" applyNumberFormat="0" applyFill="0" applyAlignment="0" applyProtection="0">
      <alignment vertical="center"/>
    </xf>
    <xf numFmtId="0" fontId="29" fillId="0" borderId="31" applyNumberFormat="0" applyFill="0" applyAlignment="0" applyProtection="0">
      <alignment vertical="center"/>
    </xf>
    <xf numFmtId="0" fontId="32" fillId="29" borderId="32" applyNumberFormat="0" applyAlignment="0" applyProtection="0">
      <alignment vertical="center"/>
    </xf>
    <xf numFmtId="0" fontId="5" fillId="30" borderId="33" applyNumberFormat="0" applyFont="0" applyAlignment="0" applyProtection="0">
      <alignment vertical="center"/>
    </xf>
    <xf numFmtId="0" fontId="40" fillId="19" borderId="32" applyNumberFormat="0" applyAlignment="0" applyProtection="0">
      <alignment vertical="center"/>
    </xf>
    <xf numFmtId="0" fontId="41" fillId="29" borderId="34" applyNumberFormat="0" applyAlignment="0" applyProtection="0">
      <alignment vertical="center"/>
    </xf>
    <xf numFmtId="0" fontId="41" fillId="29" borderId="39" applyNumberFormat="0" applyAlignment="0" applyProtection="0">
      <alignment vertical="center"/>
    </xf>
    <xf numFmtId="0" fontId="29" fillId="0" borderId="36" applyNumberFormat="0" applyFill="0" applyAlignment="0" applyProtection="0">
      <alignment vertical="center"/>
    </xf>
    <xf numFmtId="0" fontId="32" fillId="29" borderId="37" applyNumberFormat="0" applyAlignment="0" applyProtection="0">
      <alignment vertical="center"/>
    </xf>
    <xf numFmtId="0" fontId="5" fillId="30" borderId="38" applyNumberFormat="0" applyFont="0" applyAlignment="0" applyProtection="0">
      <alignment vertical="center"/>
    </xf>
    <xf numFmtId="0" fontId="40" fillId="19" borderId="37" applyNumberFormat="0" applyAlignment="0" applyProtection="0">
      <alignment vertical="center"/>
    </xf>
    <xf numFmtId="0" fontId="41" fillId="29" borderId="39" applyNumberFormat="0" applyAlignment="0" applyProtection="0">
      <alignment vertical="center"/>
    </xf>
    <xf numFmtId="0" fontId="1" fillId="0" borderId="0">
      <alignment vertical="center"/>
    </xf>
    <xf numFmtId="0" fontId="55" fillId="0" borderId="0" applyNumberFormat="0" applyFill="0" applyBorder="0" applyAlignment="0" applyProtection="0">
      <alignment vertical="top"/>
      <protection locked="0"/>
    </xf>
    <xf numFmtId="0" fontId="82" fillId="0" borderId="0"/>
    <xf numFmtId="0" fontId="9" fillId="0" borderId="0"/>
    <xf numFmtId="185" fontId="27" fillId="0" borderId="0"/>
    <xf numFmtId="195" fontId="111" fillId="0" borderId="0" applyBorder="0" applyProtection="0"/>
    <xf numFmtId="0" fontId="113" fillId="0" borderId="0" applyNumberFormat="0" applyBorder="0" applyProtection="0"/>
    <xf numFmtId="0" fontId="113" fillId="0" borderId="0" applyNumberFormat="0" applyBorder="0" applyProtection="0"/>
    <xf numFmtId="0" fontId="21" fillId="0" borderId="0" applyNumberFormat="0" applyBorder="0" applyProtection="0"/>
    <xf numFmtId="0" fontId="120" fillId="0" borderId="0">
      <alignment vertical="center"/>
    </xf>
    <xf numFmtId="37" fontId="21" fillId="0" borderId="0" applyBorder="0" applyProtection="0"/>
    <xf numFmtId="37" fontId="26" fillId="0" borderId="0" applyBorder="0" applyProtection="0"/>
    <xf numFmtId="199" fontId="21" fillId="0" borderId="0" applyBorder="0" applyProtection="0"/>
    <xf numFmtId="37" fontId="21" fillId="0" borderId="0" applyBorder="0" applyProtection="0"/>
    <xf numFmtId="0" fontId="21" fillId="0" borderId="0"/>
    <xf numFmtId="37" fontId="26" fillId="0" borderId="0" applyBorder="0" applyProtection="0"/>
    <xf numFmtId="39" fontId="26" fillId="0" borderId="0"/>
    <xf numFmtId="199" fontId="26" fillId="0" borderId="0" applyBorder="0" applyProtection="0"/>
    <xf numFmtId="37" fontId="26" fillId="0" borderId="0" applyBorder="0" applyProtection="0"/>
    <xf numFmtId="39" fontId="26" fillId="0" borderId="0" applyBorder="0" applyProtection="0"/>
    <xf numFmtId="41" fontId="9" fillId="0" borderId="0" applyFont="0" applyFill="0" applyBorder="0" applyAlignment="0" applyProtection="0">
      <alignment vertical="center"/>
    </xf>
    <xf numFmtId="0" fontId="9" fillId="0" borderId="0">
      <alignment vertical="center"/>
    </xf>
    <xf numFmtId="0" fontId="137" fillId="0" borderId="0"/>
    <xf numFmtId="209" fontId="137" fillId="0" borderId="0"/>
    <xf numFmtId="195" fontId="145" fillId="0" borderId="0" applyBorder="0" applyProtection="0"/>
    <xf numFmtId="0" fontId="146" fillId="0" borderId="0">
      <alignment vertical="center"/>
    </xf>
    <xf numFmtId="0" fontId="146" fillId="0" borderId="0">
      <alignment vertical="center"/>
    </xf>
    <xf numFmtId="195" fontId="155" fillId="0" borderId="0" applyBorder="0" applyProtection="0"/>
    <xf numFmtId="0" fontId="146"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pplyNumberFormat="0" applyFont="0" applyBorder="0" applyProtection="0"/>
    <xf numFmtId="0" fontId="24" fillId="0" borderId="0">
      <alignment vertical="center"/>
    </xf>
    <xf numFmtId="0" fontId="21" fillId="0" borderId="0" applyNumberFormat="0" applyBorder="0" applyProtection="0">
      <alignment vertical="center"/>
    </xf>
    <xf numFmtId="43" fontId="25" fillId="0" borderId="0" applyFont="0" applyFill="0" applyBorder="0" applyAlignment="0" applyProtection="0">
      <alignment vertical="center"/>
    </xf>
  </cellStyleXfs>
  <cellXfs count="2042">
    <xf numFmtId="0" fontId="0" fillId="0" borderId="0" xfId="0">
      <alignment vertical="center"/>
    </xf>
    <xf numFmtId="0" fontId="0" fillId="0" borderId="0" xfId="0" applyAlignment="1">
      <alignment vertical="center" wrapText="1"/>
    </xf>
    <xf numFmtId="0" fontId="11" fillId="2" borderId="1" xfId="0" applyFont="1" applyFill="1" applyBorder="1" applyAlignment="1">
      <alignment horizontal="center" vertical="center"/>
    </xf>
    <xf numFmtId="0" fontId="12" fillId="3" borderId="2" xfId="0" applyFont="1" applyFill="1" applyBorder="1" applyAlignment="1">
      <alignment horizontal="left" vertical="center" wrapText="1" indent="2"/>
    </xf>
    <xf numFmtId="0" fontId="12" fillId="0" borderId="0" xfId="0" applyFont="1" applyAlignment="1">
      <alignment vertical="center" wrapText="1"/>
    </xf>
    <xf numFmtId="0" fontId="12" fillId="3" borderId="2" xfId="0" applyFont="1" applyFill="1" applyBorder="1">
      <alignment vertical="center"/>
    </xf>
    <xf numFmtId="0" fontId="17" fillId="3" borderId="2" xfId="0" applyFont="1" applyFill="1" applyBorder="1" applyAlignment="1">
      <alignment horizontal="left" vertical="center" wrapText="1" indent="2"/>
    </xf>
    <xf numFmtId="0" fontId="12" fillId="3" borderId="2" xfId="0" applyFont="1" applyFill="1" applyBorder="1" applyAlignment="1">
      <alignment horizontal="left" vertical="center" indent="2"/>
    </xf>
    <xf numFmtId="0" fontId="12" fillId="3" borderId="2" xfId="0" applyFont="1" applyFill="1" applyBorder="1" applyAlignment="1">
      <alignment horizontal="justify" vertical="center"/>
    </xf>
    <xf numFmtId="0" fontId="48" fillId="0" borderId="0" xfId="0" applyFont="1" applyAlignment="1">
      <alignment vertical="center" wrapText="1"/>
    </xf>
    <xf numFmtId="0" fontId="47" fillId="0" borderId="0" xfId="0" applyFont="1" applyAlignment="1">
      <alignment vertical="center" wrapText="1"/>
    </xf>
    <xf numFmtId="0" fontId="49" fillId="0" borderId="0" xfId="0" applyFont="1" applyAlignment="1">
      <alignment vertical="center" wrapText="1"/>
    </xf>
    <xf numFmtId="0" fontId="50" fillId="0" borderId="8" xfId="0" applyFont="1" applyBorder="1" applyAlignment="1">
      <alignment vertical="center" wrapText="1"/>
    </xf>
    <xf numFmtId="0" fontId="51" fillId="0" borderId="9" xfId="0" applyFont="1" applyBorder="1" applyAlignment="1">
      <alignment vertical="center" wrapText="1"/>
    </xf>
    <xf numFmtId="0" fontId="51" fillId="0" borderId="10" xfId="0" applyFont="1" applyBorder="1" applyAlignment="1">
      <alignment vertical="center" wrapText="1"/>
    </xf>
    <xf numFmtId="20" fontId="52" fillId="0" borderId="6" xfId="1" applyNumberFormat="1" applyFont="1" applyBorder="1" applyAlignment="1">
      <alignment horizontal="center" vertical="center" wrapText="1"/>
    </xf>
    <xf numFmtId="0" fontId="53" fillId="0" borderId="7" xfId="2" applyFont="1" applyFill="1" applyBorder="1" applyAlignment="1" applyProtection="1">
      <alignment horizontal="center" vertical="center" wrapText="1"/>
    </xf>
    <xf numFmtId="0" fontId="53" fillId="0" borderId="6" xfId="2" applyFont="1" applyFill="1" applyBorder="1" applyAlignment="1" applyProtection="1">
      <alignment horizontal="center" vertical="center" wrapText="1"/>
    </xf>
    <xf numFmtId="0" fontId="53" fillId="0" borderId="5" xfId="2" applyFont="1" applyFill="1" applyBorder="1" applyAlignment="1" applyProtection="1">
      <alignment horizontal="center" vertical="center" wrapText="1"/>
    </xf>
    <xf numFmtId="0" fontId="53" fillId="0" borderId="0" xfId="2" applyFont="1" applyFill="1" applyBorder="1" applyAlignment="1" applyProtection="1">
      <alignment horizontal="center" vertical="center" wrapText="1"/>
    </xf>
    <xf numFmtId="0" fontId="50" fillId="0" borderId="0" xfId="0" applyFont="1" applyAlignment="1">
      <alignment vertical="center" wrapText="1"/>
    </xf>
    <xf numFmtId="177" fontId="52" fillId="0" borderId="35" xfId="1" applyNumberFormat="1" applyFont="1" applyBorder="1" applyAlignment="1">
      <alignment horizontal="center" vertical="center" wrapText="1"/>
    </xf>
    <xf numFmtId="0" fontId="52" fillId="4" borderId="4" xfId="0" applyFont="1" applyFill="1" applyBorder="1" applyAlignment="1">
      <alignment horizontal="center" vertical="center" wrapText="1"/>
    </xf>
    <xf numFmtId="0" fontId="57" fillId="0" borderId="4" xfId="1" applyFont="1" applyBorder="1" applyAlignment="1">
      <alignment horizontal="center" vertical="center" wrapText="1"/>
    </xf>
    <xf numFmtId="0" fontId="52" fillId="4" borderId="5" xfId="0" applyFont="1" applyFill="1" applyBorder="1" applyAlignment="1">
      <alignment horizontal="center" vertical="center" wrapText="1"/>
    </xf>
    <xf numFmtId="176" fontId="52" fillId="0" borderId="35" xfId="1" applyNumberFormat="1" applyFont="1" applyBorder="1" applyAlignment="1">
      <alignment horizontal="center" vertical="center" wrapText="1"/>
    </xf>
    <xf numFmtId="0" fontId="52" fillId="4" borderId="6" xfId="0" applyFont="1" applyFill="1" applyBorder="1" applyAlignment="1">
      <alignment horizontal="center" vertical="center" wrapText="1"/>
    </xf>
    <xf numFmtId="0" fontId="52" fillId="4" borderId="7" xfId="0" applyFont="1" applyFill="1" applyBorder="1" applyAlignment="1">
      <alignment horizontal="center" vertical="center" wrapText="1"/>
    </xf>
    <xf numFmtId="0" fontId="52" fillId="0" borderId="7" xfId="2" applyFont="1" applyFill="1" applyBorder="1" applyAlignment="1" applyProtection="1">
      <alignment horizontal="center" vertical="center" wrapText="1"/>
    </xf>
    <xf numFmtId="0" fontId="57" fillId="0" borderId="0" xfId="0" applyFont="1" applyAlignment="1">
      <alignment vertical="center" wrapText="1"/>
    </xf>
    <xf numFmtId="0" fontId="57" fillId="0" borderId="11" xfId="0" applyFont="1" applyBorder="1" applyAlignment="1">
      <alignment vertical="center" wrapText="1"/>
    </xf>
    <xf numFmtId="176" fontId="52" fillId="0" borderId="6" xfId="1" applyNumberFormat="1" applyFont="1" applyBorder="1" applyAlignment="1">
      <alignment horizontal="center" vertical="center" wrapText="1"/>
    </xf>
    <xf numFmtId="176" fontId="52" fillId="0" borderId="5" xfId="1" applyNumberFormat="1" applyFont="1" applyBorder="1" applyAlignment="1">
      <alignment horizontal="center" vertical="center" wrapText="1"/>
    </xf>
    <xf numFmtId="0" fontId="57" fillId="0" borderId="7" xfId="0" applyFont="1" applyBorder="1" applyAlignment="1">
      <alignment vertical="center" wrapText="1"/>
    </xf>
    <xf numFmtId="0" fontId="52" fillId="0" borderId="6" xfId="2" applyFont="1" applyFill="1" applyBorder="1" applyAlignment="1" applyProtection="1">
      <alignment horizontal="center" vertical="center" wrapText="1"/>
    </xf>
    <xf numFmtId="0" fontId="52" fillId="0" borderId="5" xfId="2" applyFont="1" applyFill="1" applyBorder="1" applyAlignment="1" applyProtection="1">
      <alignment horizontal="center" vertical="center" wrapText="1"/>
    </xf>
    <xf numFmtId="176" fontId="52" fillId="4" borderId="5" xfId="1" applyNumberFormat="1" applyFont="1" applyFill="1" applyBorder="1" applyAlignment="1">
      <alignment horizontal="center" vertical="center" wrapText="1"/>
    </xf>
    <xf numFmtId="20" fontId="52" fillId="4" borderId="6" xfId="1" applyNumberFormat="1" applyFont="1" applyFill="1" applyBorder="1" applyAlignment="1">
      <alignment horizontal="center" vertical="center" wrapText="1"/>
    </xf>
    <xf numFmtId="0" fontId="52" fillId="0" borderId="7" xfId="0" applyFont="1" applyBorder="1" applyAlignment="1">
      <alignment vertical="center" wrapText="1"/>
    </xf>
    <xf numFmtId="0" fontId="52" fillId="0" borderId="0" xfId="2" applyFont="1" applyFill="1" applyBorder="1" applyAlignment="1" applyProtection="1">
      <alignment horizontal="center" vertical="center" wrapText="1"/>
    </xf>
    <xf numFmtId="0" fontId="52" fillId="0" borderId="6" xfId="0" applyFont="1" applyBorder="1" applyAlignment="1">
      <alignment vertical="center" wrapText="1"/>
    </xf>
    <xf numFmtId="0" fontId="57" fillId="0" borderId="12" xfId="0" applyFont="1" applyBorder="1" applyAlignment="1">
      <alignment vertical="center" wrapText="1"/>
    </xf>
    <xf numFmtId="0" fontId="52" fillId="0" borderId="12" xfId="0" applyFont="1" applyBorder="1" applyAlignment="1">
      <alignment vertical="center" wrapText="1"/>
    </xf>
    <xf numFmtId="0" fontId="52" fillId="0" borderId="14" xfId="0" applyFont="1" applyBorder="1" applyAlignment="1">
      <alignment vertical="center" wrapText="1"/>
    </xf>
    <xf numFmtId="0" fontId="52" fillId="0" borderId="0" xfId="0" applyFont="1">
      <alignment vertical="center"/>
    </xf>
    <xf numFmtId="0" fontId="52" fillId="0" borderId="0" xfId="0" applyFont="1" applyAlignment="1">
      <alignment vertical="center" wrapText="1"/>
    </xf>
    <xf numFmtId="0" fontId="52" fillId="0" borderId="18" xfId="0" applyFont="1" applyBorder="1" applyAlignment="1">
      <alignment vertical="center" wrapText="1"/>
    </xf>
    <xf numFmtId="0" fontId="52" fillId="0" borderId="0" xfId="0" applyFont="1" applyAlignment="1">
      <alignment vertical="top" wrapText="1"/>
    </xf>
    <xf numFmtId="0" fontId="56" fillId="0" borderId="15" xfId="0" applyFont="1" applyBorder="1" applyAlignment="1">
      <alignment vertical="top"/>
    </xf>
    <xf numFmtId="0" fontId="56" fillId="0" borderId="11" xfId="0" applyFont="1" applyBorder="1" applyAlignment="1">
      <alignment vertical="top" wrapText="1"/>
    </xf>
    <xf numFmtId="0" fontId="56" fillId="0" borderId="11" xfId="0" applyFont="1" applyBorder="1">
      <alignment vertical="center"/>
    </xf>
    <xf numFmtId="0" fontId="52" fillId="0" borderId="11" xfId="0" applyFont="1" applyBorder="1">
      <alignment vertical="center"/>
    </xf>
    <xf numFmtId="0" fontId="52" fillId="0" borderId="11" xfId="0" applyFont="1" applyBorder="1" applyAlignment="1">
      <alignment vertical="center" wrapText="1"/>
    </xf>
    <xf numFmtId="0" fontId="52" fillId="0" borderId="11" xfId="0" applyFont="1" applyBorder="1" applyAlignment="1">
      <alignment vertical="top" wrapText="1"/>
    </xf>
    <xf numFmtId="0" fontId="64" fillId="0" borderId="0" xfId="2" applyFont="1" applyAlignment="1" applyProtection="1">
      <alignment vertical="center"/>
    </xf>
    <xf numFmtId="0" fontId="68" fillId="0" borderId="0" xfId="0" applyFont="1">
      <alignment vertical="center"/>
    </xf>
    <xf numFmtId="0" fontId="12" fillId="3" borderId="2" xfId="0" applyFont="1" applyFill="1" applyBorder="1" applyAlignment="1">
      <alignment horizontal="left" vertical="center" wrapText="1"/>
    </xf>
    <xf numFmtId="0" fontId="12" fillId="3" borderId="3" xfId="0" applyFont="1" applyFill="1" applyBorder="1" applyAlignment="1">
      <alignment horizontal="justify" vertical="center"/>
    </xf>
    <xf numFmtId="0" fontId="12" fillId="3" borderId="2" xfId="7" applyFont="1" applyFill="1" applyBorder="1" applyAlignment="1">
      <alignment horizontal="justify" vertical="center"/>
    </xf>
    <xf numFmtId="0" fontId="12" fillId="3" borderId="2" xfId="7" applyFont="1" applyFill="1" applyBorder="1" applyAlignment="1">
      <alignment horizontal="left" vertical="center" indent="2"/>
    </xf>
    <xf numFmtId="0" fontId="11" fillId="2" borderId="1" xfId="0" applyFont="1" applyFill="1" applyBorder="1" applyAlignment="1">
      <alignment horizontal="center" vertical="center" wrapText="1"/>
    </xf>
    <xf numFmtId="0" fontId="12" fillId="3" borderId="2" xfId="7" applyFont="1" applyFill="1" applyBorder="1" applyAlignment="1">
      <alignment horizontal="left" vertical="center" wrapText="1" indent="2"/>
    </xf>
    <xf numFmtId="0" fontId="68" fillId="0" borderId="0" xfId="0" applyFont="1" applyAlignment="1">
      <alignment vertical="center" wrapText="1"/>
    </xf>
    <xf numFmtId="0" fontId="12" fillId="36" borderId="29" xfId="105" applyFont="1" applyFill="1" applyBorder="1" applyAlignment="1">
      <alignment horizontal="left" vertical="center" wrapText="1" indent="2"/>
    </xf>
    <xf numFmtId="0" fontId="12" fillId="36" borderId="29" xfId="105" applyFont="1" applyFill="1" applyBorder="1" applyAlignment="1">
      <alignment horizontal="left" vertical="center" indent="2"/>
    </xf>
    <xf numFmtId="0" fontId="12" fillId="36" borderId="29" xfId="105" applyFont="1" applyFill="1" applyBorder="1" applyAlignment="1">
      <alignment horizontal="justify" vertical="center"/>
    </xf>
    <xf numFmtId="0" fontId="12" fillId="36" borderId="29" xfId="105" applyFont="1" applyFill="1" applyBorder="1" applyAlignment="1">
      <alignment horizontal="left" vertical="center" wrapText="1"/>
    </xf>
    <xf numFmtId="0" fontId="12" fillId="36" borderId="28" xfId="105" applyFont="1" applyFill="1" applyBorder="1" applyAlignment="1">
      <alignment horizontal="justify" vertical="center"/>
    </xf>
    <xf numFmtId="0" fontId="17" fillId="3" borderId="2" xfId="0" applyFont="1" applyFill="1" applyBorder="1" applyAlignment="1">
      <alignment horizontal="left" vertical="center" indent="2"/>
    </xf>
    <xf numFmtId="0" fontId="71" fillId="0" borderId="0" xfId="32" applyFont="1" applyProtection="1">
      <protection locked="0"/>
    </xf>
    <xf numFmtId="182" fontId="70" fillId="0" borderId="0" xfId="32" applyNumberFormat="1" applyFont="1" applyProtection="1">
      <protection locked="0"/>
    </xf>
    <xf numFmtId="182" fontId="12" fillId="0" borderId="4" xfId="32" applyNumberFormat="1" applyFont="1" applyBorder="1" applyAlignment="1" applyProtection="1">
      <alignment horizontal="center"/>
      <protection locked="0"/>
    </xf>
    <xf numFmtId="182" fontId="70" fillId="0" borderId="4" xfId="32" applyNumberFormat="1" applyFont="1" applyBorder="1" applyAlignment="1" applyProtection="1">
      <alignment horizontal="center"/>
      <protection locked="0"/>
    </xf>
    <xf numFmtId="0" fontId="9" fillId="0" borderId="0" xfId="32" applyProtection="1">
      <protection locked="0"/>
    </xf>
    <xf numFmtId="0" fontId="12" fillId="0" borderId="11" xfId="32" applyFont="1" applyBorder="1" applyProtection="1">
      <protection locked="0"/>
    </xf>
    <xf numFmtId="182" fontId="70" fillId="0" borderId="11" xfId="32" applyNumberFormat="1" applyFont="1" applyBorder="1" applyProtection="1">
      <protection locked="0"/>
    </xf>
    <xf numFmtId="182" fontId="72" fillId="0" borderId="4" xfId="32" applyNumberFormat="1" applyFont="1" applyBorder="1" applyAlignment="1" applyProtection="1">
      <alignment horizontal="center"/>
      <protection locked="0"/>
    </xf>
    <xf numFmtId="0" fontId="12" fillId="0" borderId="11" xfId="32" applyFont="1" applyBorder="1" applyAlignment="1" applyProtection="1">
      <alignment horizontal="center" vertical="top"/>
      <protection locked="0"/>
    </xf>
    <xf numFmtId="0" fontId="14" fillId="0" borderId="11" xfId="32" applyFont="1" applyBorder="1" applyAlignment="1" applyProtection="1">
      <alignment horizontal="center" vertical="top"/>
      <protection locked="0"/>
    </xf>
    <xf numFmtId="182" fontId="12" fillId="0" borderId="11" xfId="32" applyNumberFormat="1" applyFont="1" applyBorder="1" applyAlignment="1" applyProtection="1">
      <alignment horizontal="center" vertical="top"/>
      <protection locked="0"/>
    </xf>
    <xf numFmtId="182" fontId="14" fillId="0" borderId="11" xfId="32" applyNumberFormat="1" applyFont="1" applyBorder="1" applyAlignment="1" applyProtection="1">
      <alignment horizontal="left" vertical="center"/>
      <protection locked="0"/>
    </xf>
    <xf numFmtId="182" fontId="12" fillId="0" borderId="11" xfId="32" applyNumberFormat="1" applyFont="1" applyBorder="1" applyAlignment="1" applyProtection="1">
      <alignment horizontal="center" vertical="center"/>
      <protection locked="0"/>
    </xf>
    <xf numFmtId="182" fontId="12" fillId="0" borderId="8" xfId="32" applyNumberFormat="1" applyFont="1" applyBorder="1" applyAlignment="1" applyProtection="1">
      <alignment horizontal="center"/>
      <protection locked="0"/>
    </xf>
    <xf numFmtId="182" fontId="12" fillId="0" borderId="8" xfId="32" applyNumberFormat="1" applyFont="1" applyBorder="1" applyAlignment="1" applyProtection="1">
      <alignment horizontal="right"/>
      <protection locked="0"/>
    </xf>
    <xf numFmtId="182" fontId="12" fillId="0" borderId="10" xfId="32" applyNumberFormat="1" applyFont="1" applyBorder="1" applyAlignment="1" applyProtection="1">
      <alignment horizontal="left"/>
      <protection locked="0"/>
    </xf>
    <xf numFmtId="182" fontId="12" fillId="0" borderId="9" xfId="32" applyNumberFormat="1" applyFont="1" applyBorder="1" applyAlignment="1" applyProtection="1">
      <alignment horizontal="left"/>
      <protection locked="0"/>
    </xf>
    <xf numFmtId="0" fontId="70" fillId="0" borderId="0" xfId="32" applyFont="1" applyProtection="1">
      <protection locked="0"/>
    </xf>
    <xf numFmtId="0" fontId="70" fillId="0" borderId="0" xfId="32" quotePrefix="1" applyFont="1" applyAlignment="1" applyProtection="1">
      <alignment horizontal="left"/>
      <protection locked="0"/>
    </xf>
    <xf numFmtId="182" fontId="9" fillId="0" borderId="4" xfId="32" applyNumberFormat="1" applyBorder="1"/>
    <xf numFmtId="182" fontId="9" fillId="0" borderId="8" xfId="32" applyNumberFormat="1" applyBorder="1"/>
    <xf numFmtId="0" fontId="70" fillId="0" borderId="9" xfId="32" applyFont="1" applyBorder="1" applyProtection="1">
      <protection locked="0"/>
    </xf>
    <xf numFmtId="0" fontId="70" fillId="0" borderId="9" xfId="32" quotePrefix="1" applyFont="1" applyBorder="1" applyAlignment="1" applyProtection="1">
      <alignment horizontal="left"/>
      <protection locked="0"/>
    </xf>
    <xf numFmtId="0" fontId="9" fillId="0" borderId="9" xfId="32" applyBorder="1" applyProtection="1">
      <protection locked="0"/>
    </xf>
    <xf numFmtId="0" fontId="70" fillId="0" borderId="9" xfId="32" applyFont="1" applyBorder="1" applyAlignment="1" applyProtection="1">
      <alignment horizontal="left"/>
      <protection locked="0"/>
    </xf>
    <xf numFmtId="0" fontId="70" fillId="0" borderId="10" xfId="32" applyFont="1" applyBorder="1" applyProtection="1">
      <protection locked="0"/>
    </xf>
    <xf numFmtId="0" fontId="70" fillId="0" borderId="11" xfId="32" applyFont="1" applyBorder="1" applyProtection="1">
      <protection locked="0"/>
    </xf>
    <xf numFmtId="0" fontId="70" fillId="0" borderId="11" xfId="32" applyFont="1" applyBorder="1" applyAlignment="1" applyProtection="1">
      <alignment horizontal="left"/>
      <protection locked="0"/>
    </xf>
    <xf numFmtId="0" fontId="76" fillId="0" borderId="9" xfId="32" applyFont="1" applyBorder="1" applyProtection="1">
      <protection locked="0"/>
    </xf>
    <xf numFmtId="182" fontId="9" fillId="0" borderId="40" xfId="32" applyNumberFormat="1" applyBorder="1"/>
    <xf numFmtId="182" fontId="9" fillId="0" borderId="41" xfId="32" applyNumberFormat="1" applyBorder="1"/>
    <xf numFmtId="182" fontId="9" fillId="0" borderId="42" xfId="32" applyNumberFormat="1" applyBorder="1"/>
    <xf numFmtId="182" fontId="9" fillId="0" borderId="43" xfId="32" applyNumberFormat="1" applyBorder="1"/>
    <xf numFmtId="182" fontId="9" fillId="0" borderId="44" xfId="32" applyNumberFormat="1" applyBorder="1"/>
    <xf numFmtId="182" fontId="9" fillId="0" borderId="45" xfId="32" applyNumberFormat="1" applyBorder="1"/>
    <xf numFmtId="184" fontId="78" fillId="0" borderId="10" xfId="32" applyNumberFormat="1" applyFont="1" applyBorder="1" applyProtection="1">
      <protection locked="0"/>
    </xf>
    <xf numFmtId="182" fontId="79" fillId="0" borderId="4" xfId="32" applyNumberFormat="1" applyFont="1" applyBorder="1" applyAlignment="1">
      <alignment horizontal="right"/>
    </xf>
    <xf numFmtId="182" fontId="9" fillId="0" borderId="4" xfId="32" applyNumberFormat="1" applyBorder="1" applyAlignment="1">
      <alignment horizontal="right"/>
    </xf>
    <xf numFmtId="182" fontId="9" fillId="0" borderId="46" xfId="32" applyNumberFormat="1" applyBorder="1"/>
    <xf numFmtId="182" fontId="9" fillId="0" borderId="47" xfId="32" applyNumberFormat="1" applyBorder="1"/>
    <xf numFmtId="182" fontId="9" fillId="0" borderId="48" xfId="32" applyNumberFormat="1" applyBorder="1"/>
    <xf numFmtId="182" fontId="12" fillId="0" borderId="8" xfId="32" applyNumberFormat="1" applyFont="1" applyBorder="1" applyAlignment="1">
      <alignment horizontal="center"/>
    </xf>
    <xf numFmtId="182" fontId="12" fillId="0" borderId="8" xfId="32" applyNumberFormat="1" applyFont="1" applyBorder="1" applyAlignment="1">
      <alignment horizontal="right"/>
    </xf>
    <xf numFmtId="182" fontId="12" fillId="0" borderId="10" xfId="32" applyNumberFormat="1" applyFont="1" applyBorder="1" applyAlignment="1">
      <alignment horizontal="left"/>
    </xf>
    <xf numFmtId="182" fontId="12" fillId="0" borderId="9" xfId="32" applyNumberFormat="1" applyFont="1" applyBorder="1" applyAlignment="1">
      <alignment horizontal="left"/>
    </xf>
    <xf numFmtId="182" fontId="12" fillId="0" borderId="4" xfId="32" applyNumberFormat="1" applyFont="1" applyBorder="1" applyAlignment="1">
      <alignment horizontal="center"/>
    </xf>
    <xf numFmtId="0" fontId="70" fillId="0" borderId="0" xfId="32" applyFont="1" applyAlignment="1" applyProtection="1">
      <alignment horizontal="left"/>
      <protection locked="0"/>
    </xf>
    <xf numFmtId="0" fontId="70" fillId="0" borderId="0" xfId="32" applyFont="1" applyAlignment="1" applyProtection="1">
      <alignment horizontal="center"/>
      <protection locked="0"/>
    </xf>
    <xf numFmtId="0" fontId="80" fillId="0" borderId="9" xfId="32" applyFont="1" applyBorder="1" applyProtection="1">
      <protection locked="0"/>
    </xf>
    <xf numFmtId="0" fontId="70" fillId="0" borderId="12" xfId="32" applyFont="1" applyBorder="1" applyProtection="1">
      <protection locked="0"/>
    </xf>
    <xf numFmtId="184" fontId="78" fillId="0" borderId="9" xfId="32" applyNumberFormat="1" applyFont="1" applyBorder="1" applyProtection="1">
      <protection locked="0"/>
    </xf>
    <xf numFmtId="184" fontId="70" fillId="0" borderId="9" xfId="32" applyNumberFormat="1" applyFont="1" applyBorder="1" applyProtection="1">
      <protection locked="0"/>
    </xf>
    <xf numFmtId="182" fontId="79" fillId="0" borderId="4" xfId="32" applyNumberFormat="1" applyFont="1" applyBorder="1"/>
    <xf numFmtId="182" fontId="9" fillId="0" borderId="43" xfId="32" applyNumberFormat="1" applyBorder="1" applyAlignment="1">
      <alignment horizontal="right"/>
    </xf>
    <xf numFmtId="182" fontId="9" fillId="0" borderId="46" xfId="32" applyNumberFormat="1" applyBorder="1" applyAlignment="1">
      <alignment horizontal="right"/>
    </xf>
    <xf numFmtId="182" fontId="71" fillId="0" borderId="0" xfId="32" applyNumberFormat="1" applyFont="1" applyProtection="1">
      <protection locked="0"/>
    </xf>
    <xf numFmtId="182" fontId="70" fillId="0" borderId="0" xfId="32" applyNumberFormat="1" applyFont="1" applyAlignment="1" applyProtection="1">
      <alignment horizontal="right"/>
      <protection locked="0"/>
    </xf>
    <xf numFmtId="182" fontId="9" fillId="0" borderId="0" xfId="32" applyNumberFormat="1" applyProtection="1">
      <protection locked="0"/>
    </xf>
    <xf numFmtId="0" fontId="6" fillId="0" borderId="7" xfId="2" applyFill="1" applyBorder="1" applyAlignment="1" applyProtection="1">
      <alignment horizontal="center" vertical="center" wrapText="1"/>
    </xf>
    <xf numFmtId="0" fontId="9" fillId="0" borderId="0" xfId="32"/>
    <xf numFmtId="0" fontId="58" fillId="0" borderId="51" xfId="127" quotePrefix="1" applyFont="1" applyBorder="1" applyAlignment="1">
      <alignment horizontal="center" vertical="center"/>
    </xf>
    <xf numFmtId="0" fontId="58" fillId="0" borderId="53" xfId="127" applyFont="1" applyBorder="1"/>
    <xf numFmtId="0" fontId="58" fillId="0" borderId="54" xfId="127" applyFont="1" applyBorder="1"/>
    <xf numFmtId="0" fontId="56" fillId="0" borderId="0" xfId="32" applyFont="1" applyAlignment="1">
      <alignment vertical="center"/>
    </xf>
    <xf numFmtId="0" fontId="58" fillId="0" borderId="0" xfId="127" applyFont="1" applyAlignment="1">
      <alignment vertical="center"/>
    </xf>
    <xf numFmtId="0" fontId="58" fillId="0" borderId="54" xfId="127" quotePrefix="1" applyFont="1" applyBorder="1" applyAlignment="1">
      <alignment horizontal="center" vertical="center"/>
    </xf>
    <xf numFmtId="0" fontId="84" fillId="0" borderId="0" xfId="32" applyFont="1"/>
    <xf numFmtId="0" fontId="57" fillId="0" borderId="0" xfId="32" applyFont="1"/>
    <xf numFmtId="0" fontId="84" fillId="0" borderId="0" xfId="127" applyFont="1" applyAlignment="1">
      <alignment horizontal="right" vertical="center"/>
    </xf>
    <xf numFmtId="0" fontId="58" fillId="0" borderId="0" xfId="127" applyFont="1" applyAlignment="1">
      <alignment horizontal="right" vertical="center"/>
    </xf>
    <xf numFmtId="0" fontId="9" fillId="0" borderId="0" xfId="127" applyFont="1" applyAlignment="1">
      <alignment horizontal="right" vertical="center"/>
    </xf>
    <xf numFmtId="0" fontId="84" fillId="0" borderId="54" xfId="32" applyFont="1" applyBorder="1"/>
    <xf numFmtId="0" fontId="9" fillId="0" borderId="54" xfId="32" applyBorder="1"/>
    <xf numFmtId="0" fontId="58" fillId="0" borderId="54" xfId="127" applyFont="1" applyBorder="1" applyAlignment="1">
      <alignment vertical="center"/>
    </xf>
    <xf numFmtId="0" fontId="56" fillId="0" borderId="0" xfId="32" applyFont="1" applyAlignment="1">
      <alignment horizontal="left" vertical="center"/>
    </xf>
    <xf numFmtId="0" fontId="58" fillId="0" borderId="0" xfId="32" applyFont="1" applyAlignment="1">
      <alignment horizontal="right"/>
    </xf>
    <xf numFmtId="0" fontId="56" fillId="0" borderId="0" xfId="32" applyFont="1" applyAlignment="1">
      <alignment horizontal="right" vertical="center"/>
    </xf>
    <xf numFmtId="185" fontId="62" fillId="0" borderId="0" xfId="129" quotePrefix="1" applyFont="1" applyAlignment="1" applyProtection="1">
      <alignment horizontal="left" vertical="center"/>
      <protection locked="0"/>
    </xf>
    <xf numFmtId="0" fontId="46" fillId="0" borderId="0" xfId="32" applyFont="1"/>
    <xf numFmtId="185" fontId="62" fillId="0" borderId="0" xfId="129" applyFont="1" applyAlignment="1" applyProtection="1">
      <alignment horizontal="left" vertical="center"/>
      <protection locked="0"/>
    </xf>
    <xf numFmtId="185" fontId="56" fillId="0" borderId="0" xfId="129" applyFont="1" applyAlignment="1" applyProtection="1">
      <alignment horizontal="left" vertical="center"/>
      <protection locked="0"/>
    </xf>
    <xf numFmtId="0" fontId="56" fillId="0" borderId="66" xfId="35" applyFont="1" applyBorder="1" applyAlignment="1">
      <alignment horizontal="center" vertical="center"/>
    </xf>
    <xf numFmtId="0" fontId="56" fillId="0" borderId="0" xfId="35" applyFont="1" applyAlignment="1">
      <alignment vertical="center"/>
    </xf>
    <xf numFmtId="0" fontId="25" fillId="0" borderId="0" xfId="35" applyAlignment="1">
      <alignment vertical="center"/>
    </xf>
    <xf numFmtId="0" fontId="56" fillId="0" borderId="53" xfId="35" applyFont="1" applyBorder="1" applyAlignment="1">
      <alignment horizontal="left" vertical="center"/>
    </xf>
    <xf numFmtId="0" fontId="56" fillId="0" borderId="54" xfId="35" applyFont="1" applyBorder="1" applyAlignment="1">
      <alignment horizontal="left" vertical="center"/>
    </xf>
    <xf numFmtId="0" fontId="56" fillId="0" borderId="55" xfId="35" applyFont="1" applyBorder="1" applyAlignment="1">
      <alignment vertical="center"/>
    </xf>
    <xf numFmtId="0" fontId="12" fillId="0" borderId="68" xfId="35" applyFont="1" applyBorder="1" applyAlignment="1">
      <alignment horizontal="center" vertical="center" wrapText="1"/>
    </xf>
    <xf numFmtId="0" fontId="12" fillId="0" borderId="69" xfId="35" applyFont="1" applyBorder="1" applyAlignment="1">
      <alignment horizontal="center" vertical="center" wrapText="1"/>
    </xf>
    <xf numFmtId="183" fontId="12" fillId="0" borderId="16" xfId="35" applyNumberFormat="1" applyFont="1" applyBorder="1" applyAlignment="1">
      <alignment vertical="center"/>
    </xf>
    <xf numFmtId="183" fontId="12" fillId="0" borderId="71" xfId="35" applyNumberFormat="1" applyFont="1" applyBorder="1" applyAlignment="1">
      <alignment vertical="center"/>
    </xf>
    <xf numFmtId="183" fontId="12" fillId="0" borderId="11" xfId="35" applyNumberFormat="1" applyFont="1" applyBorder="1" applyAlignment="1">
      <alignment vertical="center"/>
    </xf>
    <xf numFmtId="183" fontId="12" fillId="0" borderId="15" xfId="35" applyNumberFormat="1" applyFont="1" applyBorder="1" applyAlignment="1">
      <alignment vertical="center"/>
    </xf>
    <xf numFmtId="183" fontId="12" fillId="0" borderId="10" xfId="35" applyNumberFormat="1" applyFont="1" applyBorder="1" applyAlignment="1">
      <alignment vertical="center"/>
    </xf>
    <xf numFmtId="183" fontId="12" fillId="0" borderId="4" xfId="35" applyNumberFormat="1" applyFont="1" applyBorder="1" applyAlignment="1">
      <alignment vertical="center"/>
    </xf>
    <xf numFmtId="183" fontId="12" fillId="0" borderId="9" xfId="35" applyNumberFormat="1" applyFont="1" applyBorder="1" applyAlignment="1">
      <alignment vertical="center"/>
    </xf>
    <xf numFmtId="183" fontId="12" fillId="0" borderId="8" xfId="35" applyNumberFormat="1" applyFont="1" applyBorder="1" applyAlignment="1">
      <alignment vertical="center"/>
    </xf>
    <xf numFmtId="183" fontId="12" fillId="37" borderId="9" xfId="35" applyNumberFormat="1" applyFont="1" applyFill="1" applyBorder="1" applyAlignment="1">
      <alignment vertical="center"/>
    </xf>
    <xf numFmtId="0" fontId="12" fillId="0" borderId="74" xfId="35" applyFont="1" applyBorder="1" applyAlignment="1">
      <alignment vertical="center"/>
    </xf>
    <xf numFmtId="183" fontId="12" fillId="0" borderId="13" xfId="35" applyNumberFormat="1" applyFont="1" applyBorder="1" applyAlignment="1">
      <alignment vertical="center"/>
    </xf>
    <xf numFmtId="183" fontId="12" fillId="37" borderId="8" xfId="35" applyNumberFormat="1" applyFont="1" applyFill="1" applyBorder="1" applyAlignment="1">
      <alignment vertical="center"/>
    </xf>
    <xf numFmtId="0" fontId="12" fillId="0" borderId="75" xfId="35" applyFont="1" applyBorder="1" applyAlignment="1">
      <alignment vertical="center"/>
    </xf>
    <xf numFmtId="186" fontId="12" fillId="0" borderId="16" xfId="35" applyNumberFormat="1" applyFont="1" applyBorder="1" applyAlignment="1">
      <alignment horizontal="center" vertical="center"/>
    </xf>
    <xf numFmtId="183" fontId="12" fillId="0" borderId="7" xfId="35" applyNumberFormat="1" applyFont="1" applyBorder="1" applyAlignment="1">
      <alignment vertical="center"/>
    </xf>
    <xf numFmtId="187" fontId="12" fillId="0" borderId="10" xfId="35" applyNumberFormat="1" applyFont="1" applyBorder="1" applyAlignment="1">
      <alignment horizontal="center" vertical="center"/>
    </xf>
    <xf numFmtId="188" fontId="12" fillId="0" borderId="10" xfId="35" applyNumberFormat="1" applyFont="1" applyBorder="1" applyAlignment="1">
      <alignment horizontal="center" vertical="center"/>
    </xf>
    <xf numFmtId="183" fontId="12" fillId="37" borderId="10" xfId="35" applyNumberFormat="1" applyFont="1" applyFill="1" applyBorder="1" applyAlignment="1">
      <alignment vertical="center"/>
    </xf>
    <xf numFmtId="183" fontId="12" fillId="37" borderId="4" xfId="35" applyNumberFormat="1" applyFont="1" applyFill="1" applyBorder="1" applyAlignment="1">
      <alignment vertical="center"/>
    </xf>
    <xf numFmtId="189" fontId="12" fillId="0" borderId="78" xfId="35" applyNumberFormat="1" applyFont="1" applyBorder="1" applyAlignment="1">
      <alignment horizontal="center" vertical="center"/>
    </xf>
    <xf numFmtId="183" fontId="12" fillId="0" borderId="69" xfId="35" applyNumberFormat="1" applyFont="1" applyBorder="1" applyAlignment="1">
      <alignment vertical="center"/>
    </xf>
    <xf numFmtId="183" fontId="12" fillId="0" borderId="76" xfId="35" applyNumberFormat="1" applyFont="1" applyBorder="1" applyAlignment="1">
      <alignment vertical="center"/>
    </xf>
    <xf numFmtId="183" fontId="12" fillId="37" borderId="68" xfId="35" applyNumberFormat="1" applyFont="1" applyFill="1" applyBorder="1" applyAlignment="1">
      <alignment vertical="center"/>
    </xf>
    <xf numFmtId="0" fontId="58" fillId="0" borderId="0" xfId="35" applyFont="1" applyAlignment="1">
      <alignment horizontal="left" vertical="center"/>
    </xf>
    <xf numFmtId="0" fontId="58" fillId="0" borderId="0" xfId="35" applyFont="1" applyAlignment="1">
      <alignment vertical="center"/>
    </xf>
    <xf numFmtId="0" fontId="58" fillId="0" borderId="0" xfId="35" applyFont="1" applyAlignment="1">
      <alignment horizontal="right" vertical="center"/>
    </xf>
    <xf numFmtId="0" fontId="58" fillId="0" borderId="0" xfId="35" applyFont="1"/>
    <xf numFmtId="0" fontId="58" fillId="0" borderId="0" xfId="35" applyFont="1" applyAlignment="1">
      <alignment horizontal="right"/>
    </xf>
    <xf numFmtId="0" fontId="56" fillId="0" borderId="0" xfId="35" applyFont="1" applyAlignment="1">
      <alignment horizontal="right" vertical="center"/>
    </xf>
    <xf numFmtId="0" fontId="58" fillId="0" borderId="0" xfId="35" quotePrefix="1" applyFont="1" applyAlignment="1">
      <alignment vertical="center"/>
    </xf>
    <xf numFmtId="183" fontId="58" fillId="0" borderId="0" xfId="35" applyNumberFormat="1" applyFont="1" applyAlignment="1">
      <alignment vertical="center"/>
    </xf>
    <xf numFmtId="0" fontId="12" fillId="0" borderId="66" xfId="32" applyFont="1" applyBorder="1" applyAlignment="1" applyProtection="1">
      <alignment horizontal="center"/>
      <protection locked="0"/>
    </xf>
    <xf numFmtId="0" fontId="58" fillId="0" borderId="0" xfId="32" applyFont="1" applyProtection="1">
      <protection locked="0"/>
    </xf>
    <xf numFmtId="0" fontId="12" fillId="0" borderId="66" xfId="32" applyFont="1" applyBorder="1" applyAlignment="1" applyProtection="1">
      <alignment horizontal="center" wrapText="1"/>
      <protection locked="0"/>
    </xf>
    <xf numFmtId="0" fontId="58" fillId="0" borderId="0" xfId="32" applyFont="1"/>
    <xf numFmtId="0" fontId="58" fillId="0" borderId="54" xfId="32" applyFont="1" applyBorder="1" applyProtection="1">
      <protection locked="0"/>
    </xf>
    <xf numFmtId="0" fontId="87" fillId="0" borderId="66" xfId="32" applyFont="1" applyBorder="1" applyAlignment="1" applyProtection="1">
      <alignment horizontal="center" wrapText="1"/>
      <protection locked="0"/>
    </xf>
    <xf numFmtId="0" fontId="12" fillId="0" borderId="0" xfId="32" applyFont="1" applyAlignment="1" applyProtection="1">
      <alignment horizontal="left"/>
      <protection locked="0"/>
    </xf>
    <xf numFmtId="0" fontId="91" fillId="0" borderId="0" xfId="32" applyFont="1" applyAlignment="1" applyProtection="1">
      <alignment horizontal="center"/>
      <protection locked="0"/>
    </xf>
    <xf numFmtId="0" fontId="12" fillId="0" borderId="0" xfId="32" applyFont="1" applyAlignment="1" applyProtection="1">
      <alignment horizontal="right"/>
      <protection locked="0"/>
    </xf>
    <xf numFmtId="0" fontId="12" fillId="0" borderId="69" xfId="32" applyFont="1" applyBorder="1" applyAlignment="1" applyProtection="1">
      <alignment horizontal="center" vertical="center"/>
      <protection locked="0"/>
    </xf>
    <xf numFmtId="0" fontId="14" fillId="0" borderId="69" xfId="32" applyFont="1" applyBorder="1" applyAlignment="1" applyProtection="1">
      <alignment horizontal="center" vertical="center" wrapText="1"/>
      <protection locked="0"/>
    </xf>
    <xf numFmtId="0" fontId="12" fillId="0" borderId="69" xfId="32" applyFont="1" applyBorder="1" applyAlignment="1" applyProtection="1">
      <alignment horizontal="center" vertical="center" wrapText="1"/>
      <protection locked="0"/>
    </xf>
    <xf numFmtId="0" fontId="12" fillId="0" borderId="68" xfId="32" applyFont="1" applyBorder="1" applyAlignment="1" applyProtection="1">
      <alignment horizontal="center" vertical="center" wrapText="1"/>
      <protection locked="0"/>
    </xf>
    <xf numFmtId="0" fontId="58" fillId="0" borderId="55" xfId="32" applyFont="1" applyBorder="1" applyAlignment="1" applyProtection="1">
      <alignment horizontal="left"/>
      <protection locked="0"/>
    </xf>
    <xf numFmtId="190" fontId="86" fillId="0" borderId="57" xfId="32" applyNumberFormat="1" applyFont="1" applyBorder="1" applyAlignment="1">
      <alignment horizontal="center"/>
    </xf>
    <xf numFmtId="190" fontId="86" fillId="0" borderId="55" xfId="32" applyNumberFormat="1" applyFont="1" applyBorder="1" applyAlignment="1">
      <alignment horizontal="center"/>
    </xf>
    <xf numFmtId="0" fontId="58" fillId="0" borderId="61" xfId="32" applyFont="1" applyBorder="1" applyAlignment="1" applyProtection="1">
      <alignment horizontal="left"/>
      <protection locked="0"/>
    </xf>
    <xf numFmtId="190" fontId="86" fillId="0" borderId="62" xfId="32" applyNumberFormat="1" applyFont="1" applyBorder="1" applyAlignment="1">
      <alignment horizontal="center"/>
    </xf>
    <xf numFmtId="190" fontId="86" fillId="0" borderId="0" xfId="32" applyNumberFormat="1" applyFont="1" applyAlignment="1">
      <alignment horizontal="center"/>
    </xf>
    <xf numFmtId="190" fontId="58" fillId="0" borderId="0" xfId="32" applyNumberFormat="1" applyFont="1" applyAlignment="1" applyProtection="1">
      <alignment horizontal="center" vertical="center"/>
      <protection locked="0"/>
    </xf>
    <xf numFmtId="0" fontId="58" fillId="38" borderId="0" xfId="32" applyFont="1" applyFill="1" applyProtection="1">
      <protection locked="0"/>
    </xf>
    <xf numFmtId="0" fontId="58" fillId="0" borderId="61" xfId="32" applyFont="1" applyBorder="1" applyAlignment="1" applyProtection="1">
      <alignment horizontal="left" wrapText="1"/>
      <protection locked="0"/>
    </xf>
    <xf numFmtId="0" fontId="58" fillId="0" borderId="63" xfId="32" applyFont="1" applyBorder="1" applyAlignment="1" applyProtection="1">
      <alignment horizontal="left"/>
      <protection locked="0"/>
    </xf>
    <xf numFmtId="190" fontId="86" fillId="0" borderId="53" xfId="32" applyNumberFormat="1" applyFont="1" applyBorder="1" applyAlignment="1">
      <alignment horizontal="center"/>
    </xf>
    <xf numFmtId="190" fontId="86" fillId="0" borderId="54" xfId="32" applyNumberFormat="1" applyFont="1" applyBorder="1" applyAlignment="1">
      <alignment horizontal="center"/>
    </xf>
    <xf numFmtId="190" fontId="58" fillId="0" borderId="54" xfId="32" applyNumberFormat="1" applyFont="1" applyBorder="1" applyAlignment="1" applyProtection="1">
      <alignment horizontal="center" vertical="center"/>
      <protection locked="0"/>
    </xf>
    <xf numFmtId="0" fontId="58" fillId="0" borderId="66" xfId="127" applyFont="1" applyBorder="1" applyAlignment="1">
      <alignment horizontal="center" vertical="center"/>
    </xf>
    <xf numFmtId="0" fontId="58" fillId="0" borderId="0" xfId="127" applyFont="1" applyAlignment="1">
      <alignment horizontal="center" vertical="center"/>
    </xf>
    <xf numFmtId="0" fontId="58" fillId="0" borderId="66" xfId="127" quotePrefix="1" applyFont="1" applyBorder="1" applyAlignment="1">
      <alignment horizontal="center" vertical="center"/>
    </xf>
    <xf numFmtId="0" fontId="58" fillId="0" borderId="53" xfId="127" quotePrefix="1" applyFont="1" applyBorder="1" applyAlignment="1">
      <alignment horizontal="left" vertical="center"/>
    </xf>
    <xf numFmtId="0" fontId="58" fillId="0" borderId="54" xfId="127" quotePrefix="1" applyFont="1" applyBorder="1" applyAlignment="1">
      <alignment horizontal="left" vertical="center"/>
    </xf>
    <xf numFmtId="0" fontId="94" fillId="0" borderId="0" xfId="127" applyFont="1" applyAlignment="1">
      <alignment horizontal="center" vertical="center"/>
    </xf>
    <xf numFmtId="0" fontId="92" fillId="0" borderId="0" xfId="127" applyFont="1" applyAlignment="1">
      <alignment vertical="center"/>
    </xf>
    <xf numFmtId="0" fontId="58" fillId="0" borderId="54" xfId="127" quotePrefix="1" applyFont="1" applyBorder="1" applyAlignment="1">
      <alignment horizontal="right" vertical="center"/>
    </xf>
    <xf numFmtId="0" fontId="58" fillId="0" borderId="12" xfId="127" applyFont="1" applyBorder="1" applyAlignment="1">
      <alignment vertical="center"/>
    </xf>
    <xf numFmtId="0" fontId="12" fillId="0" borderId="12" xfId="127" applyFont="1" applyBorder="1" applyAlignment="1">
      <alignment vertical="center"/>
    </xf>
    <xf numFmtId="0" fontId="12" fillId="0" borderId="61" xfId="127" applyFont="1" applyBorder="1" applyAlignment="1">
      <alignment vertical="center"/>
    </xf>
    <xf numFmtId="0" fontId="95" fillId="0" borderId="62" xfId="127" applyFont="1" applyBorder="1" applyAlignment="1">
      <alignment vertical="center"/>
    </xf>
    <xf numFmtId="0" fontId="95" fillId="0" borderId="0" xfId="127" applyFont="1" applyAlignment="1">
      <alignment vertical="center"/>
    </xf>
    <xf numFmtId="0" fontId="58" fillId="0" borderId="9" xfId="127" quotePrefix="1" applyFont="1" applyBorder="1" applyAlignment="1">
      <alignment horizontal="left" vertical="center"/>
    </xf>
    <xf numFmtId="0" fontId="12" fillId="0" borderId="9" xfId="127" quotePrefix="1" applyFont="1" applyBorder="1" applyAlignment="1">
      <alignment horizontal="left" vertical="center"/>
    </xf>
    <xf numFmtId="0" fontId="12" fillId="0" borderId="9" xfId="127" applyFont="1" applyBorder="1" applyAlignment="1">
      <alignment horizontal="centerContinuous" vertical="center"/>
    </xf>
    <xf numFmtId="0" fontId="12" fillId="0" borderId="73" xfId="127" applyFont="1" applyBorder="1" applyAlignment="1">
      <alignment vertical="center"/>
    </xf>
    <xf numFmtId="0" fontId="58" fillId="0" borderId="73" xfId="127" quotePrefix="1" applyFont="1" applyBorder="1" applyAlignment="1">
      <alignment horizontal="left" vertical="center"/>
    </xf>
    <xf numFmtId="0" fontId="58" fillId="0" borderId="9" xfId="127" applyFont="1" applyBorder="1" applyAlignment="1">
      <alignment vertical="center"/>
    </xf>
    <xf numFmtId="0" fontId="12" fillId="0" borderId="9" xfId="127" applyFont="1" applyBorder="1" applyAlignment="1">
      <alignment vertical="center"/>
    </xf>
    <xf numFmtId="0" fontId="12" fillId="0" borderId="11" xfId="127" applyFont="1" applyBorder="1" applyAlignment="1">
      <alignment vertical="center"/>
    </xf>
    <xf numFmtId="0" fontId="58" fillId="0" borderId="78" xfId="127" applyFont="1" applyBorder="1" applyAlignment="1">
      <alignment horizontal="left" vertical="center"/>
    </xf>
    <xf numFmtId="0" fontId="12" fillId="0" borderId="76" xfId="127" applyFont="1" applyBorder="1" applyAlignment="1">
      <alignment horizontal="left" vertical="center"/>
    </xf>
    <xf numFmtId="0" fontId="12" fillId="0" borderId="76" xfId="127" applyFont="1" applyBorder="1" applyAlignment="1">
      <alignment vertical="center"/>
    </xf>
    <xf numFmtId="0" fontId="12" fillId="0" borderId="77" xfId="127" applyFont="1" applyBorder="1" applyAlignment="1">
      <alignment vertical="center"/>
    </xf>
    <xf numFmtId="0" fontId="95" fillId="0" borderId="53" xfId="127" applyFont="1" applyBorder="1" applyAlignment="1">
      <alignment vertical="center"/>
    </xf>
    <xf numFmtId="0" fontId="95" fillId="0" borderId="54" xfId="127" applyFont="1" applyBorder="1" applyAlignment="1">
      <alignment vertical="center"/>
    </xf>
    <xf numFmtId="0" fontId="95" fillId="0" borderId="0" xfId="127" applyFont="1" applyAlignment="1">
      <alignment horizontal="center" vertical="center"/>
    </xf>
    <xf numFmtId="0" fontId="95" fillId="0" borderId="0" xfId="127" applyFont="1" applyAlignment="1">
      <alignment horizontal="left" vertical="center"/>
    </xf>
    <xf numFmtId="0" fontId="95" fillId="0" borderId="0" xfId="127" applyFont="1" applyAlignment="1">
      <alignment horizontal="right" vertical="center"/>
    </xf>
    <xf numFmtId="0" fontId="95" fillId="0" borderId="0" xfId="127" applyFont="1"/>
    <xf numFmtId="0" fontId="95" fillId="0" borderId="0" xfId="127" quotePrefix="1" applyFont="1" applyAlignment="1">
      <alignment horizontal="left"/>
    </xf>
    <xf numFmtId="0" fontId="95" fillId="0" borderId="0" xfId="127" applyFont="1" applyAlignment="1">
      <alignment horizontal="right"/>
    </xf>
    <xf numFmtId="0" fontId="95" fillId="0" borderId="0" xfId="127" quotePrefix="1" applyFont="1" applyAlignment="1">
      <alignment horizontal="left" vertical="center"/>
    </xf>
    <xf numFmtId="0" fontId="56" fillId="0" borderId="0" xfId="127" quotePrefix="1" applyFont="1" applyAlignment="1">
      <alignment vertical="center" wrapText="1"/>
    </xf>
    <xf numFmtId="0" fontId="58" fillId="0" borderId="0" xfId="127" applyFont="1"/>
    <xf numFmtId="0" fontId="12" fillId="0" borderId="0" xfId="127" applyFont="1" applyAlignment="1">
      <alignment vertical="center"/>
    </xf>
    <xf numFmtId="0" fontId="12" fillId="0" borderId="0" xfId="127" applyFont="1" applyAlignment="1">
      <alignment horizontal="left" vertical="center"/>
    </xf>
    <xf numFmtId="0" fontId="58" fillId="0" borderId="54" xfId="127" quotePrefix="1" applyFont="1" applyBorder="1" applyAlignment="1">
      <alignment vertical="center"/>
    </xf>
    <xf numFmtId="0" fontId="58" fillId="0" borderId="55" xfId="127" applyFont="1" applyBorder="1" applyAlignment="1">
      <alignment vertical="center"/>
    </xf>
    <xf numFmtId="0" fontId="12" fillId="0" borderId="55" xfId="127" applyFont="1" applyBorder="1" applyAlignment="1">
      <alignment vertical="center"/>
    </xf>
    <xf numFmtId="0" fontId="12" fillId="0" borderId="79" xfId="127" applyFont="1" applyBorder="1" applyAlignment="1">
      <alignment vertical="center"/>
    </xf>
    <xf numFmtId="0" fontId="82" fillId="0" borderId="0" xfId="127" applyAlignment="1">
      <alignment horizontal="right" vertical="center"/>
    </xf>
    <xf numFmtId="0" fontId="58" fillId="0" borderId="9" xfId="127" applyFont="1" applyBorder="1" applyAlignment="1">
      <alignment horizontal="left" vertical="center"/>
    </xf>
    <xf numFmtId="0" fontId="12" fillId="0" borderId="9" xfId="127" applyFont="1" applyBorder="1" applyAlignment="1">
      <alignment horizontal="left" vertical="center"/>
    </xf>
    <xf numFmtId="0" fontId="9" fillId="0" borderId="9" xfId="32" applyBorder="1"/>
    <xf numFmtId="0" fontId="9" fillId="0" borderId="73" xfId="32" applyBorder="1"/>
    <xf numFmtId="0" fontId="58" fillId="0" borderId="10" xfId="127" applyFont="1" applyBorder="1" applyAlignment="1">
      <alignment vertical="center"/>
    </xf>
    <xf numFmtId="0" fontId="12" fillId="0" borderId="15" xfId="127" applyFont="1" applyBorder="1" applyAlignment="1">
      <alignment vertical="center"/>
    </xf>
    <xf numFmtId="0" fontId="12" fillId="0" borderId="70" xfId="127" applyFont="1" applyBorder="1" applyAlignment="1">
      <alignment vertical="center"/>
    </xf>
    <xf numFmtId="0" fontId="95" fillId="0" borderId="9" xfId="127" applyFont="1" applyBorder="1" applyAlignment="1">
      <alignment horizontal="left" vertical="center"/>
    </xf>
    <xf numFmtId="0" fontId="57" fillId="0" borderId="0" xfId="127" applyFont="1" applyAlignment="1">
      <alignment vertical="center"/>
    </xf>
    <xf numFmtId="0" fontId="95" fillId="0" borderId="76" xfId="127" applyFont="1" applyBorder="1" applyAlignment="1">
      <alignment horizontal="left" vertical="center"/>
    </xf>
    <xf numFmtId="0" fontId="12" fillId="0" borderId="63" xfId="127" applyFont="1" applyBorder="1" applyAlignment="1">
      <alignment vertical="center"/>
    </xf>
    <xf numFmtId="0" fontId="82" fillId="0" borderId="53" xfId="127" applyBorder="1" applyAlignment="1">
      <alignment horizontal="right" vertical="center"/>
    </xf>
    <xf numFmtId="0" fontId="57" fillId="0" borderId="54" xfId="127" applyFont="1" applyBorder="1" applyAlignment="1">
      <alignment vertical="center"/>
    </xf>
    <xf numFmtId="0" fontId="56" fillId="0" borderId="0" xfId="127" quotePrefix="1" applyFont="1" applyAlignment="1">
      <alignment vertical="center"/>
    </xf>
    <xf numFmtId="0" fontId="60" fillId="0" borderId="0" xfId="127" quotePrefix="1" applyFont="1" applyAlignment="1">
      <alignment vertical="center"/>
    </xf>
    <xf numFmtId="49" fontId="58" fillId="0" borderId="0" xfId="35" applyNumberFormat="1" applyFont="1"/>
    <xf numFmtId="0" fontId="74" fillId="0" borderId="0" xfId="35" applyFont="1"/>
    <xf numFmtId="0" fontId="12" fillId="0" borderId="0" xfId="35" applyFont="1"/>
    <xf numFmtId="0" fontId="58" fillId="0" borderId="0" xfId="35" applyFont="1" applyAlignment="1">
      <alignment wrapText="1"/>
    </xf>
    <xf numFmtId="21" fontId="58" fillId="0" borderId="0" xfId="35" applyNumberFormat="1" applyFont="1"/>
    <xf numFmtId="0" fontId="95" fillId="0" borderId="82" xfId="35" applyFont="1" applyBorder="1" applyAlignment="1">
      <alignment horizontal="center" vertical="center" wrapText="1"/>
    </xf>
    <xf numFmtId="0" fontId="95" fillId="0" borderId="0" xfId="35" applyFont="1" applyAlignment="1">
      <alignment horizontal="center" vertical="center" wrapText="1"/>
    </xf>
    <xf numFmtId="0" fontId="95" fillId="0" borderId="0" xfId="35" applyFont="1" applyAlignment="1">
      <alignment horizontal="justify" wrapText="1"/>
    </xf>
    <xf numFmtId="0" fontId="98" fillId="0" borderId="0" xfId="35" applyFont="1"/>
    <xf numFmtId="0" fontId="99" fillId="0" borderId="83" xfId="35" applyFont="1" applyBorder="1" applyAlignment="1">
      <alignment horizontal="center"/>
    </xf>
    <xf numFmtId="0" fontId="100" fillId="0" borderId="0" xfId="35" applyFont="1"/>
    <xf numFmtId="0" fontId="95" fillId="0" borderId="82" xfId="35" applyFont="1" applyBorder="1" applyAlignment="1">
      <alignment horizontal="center"/>
    </xf>
    <xf numFmtId="0" fontId="98" fillId="0" borderId="87" xfId="35" applyFont="1" applyBorder="1"/>
    <xf numFmtId="0" fontId="98" fillId="0" borderId="88" xfId="35" applyFont="1" applyBorder="1"/>
    <xf numFmtId="0" fontId="99" fillId="0" borderId="82" xfId="35" applyFont="1" applyBorder="1" applyAlignment="1">
      <alignment horizontal="center"/>
    </xf>
    <xf numFmtId="0" fontId="58" fillId="0" borderId="0" xfId="35" applyFont="1" applyAlignment="1">
      <alignment horizontal="center" vertical="center"/>
    </xf>
    <xf numFmtId="0" fontId="95" fillId="0" borderId="78" xfId="35" applyFont="1" applyBorder="1" applyAlignment="1">
      <alignment horizontal="distributed" vertical="center" wrapText="1" justifyLastLine="1"/>
    </xf>
    <xf numFmtId="0" fontId="95" fillId="0" borderId="64" xfId="35" applyFont="1" applyBorder="1" applyAlignment="1">
      <alignment horizontal="distributed" vertical="center" wrapText="1" justifyLastLine="1"/>
    </xf>
    <xf numFmtId="0" fontId="95" fillId="0" borderId="65" xfId="35" applyFont="1" applyBorder="1" applyAlignment="1">
      <alignment horizontal="distributed" vertical="center" wrapText="1" justifyLastLine="1"/>
    </xf>
    <xf numFmtId="0" fontId="104" fillId="0" borderId="61" xfId="35" applyFont="1" applyBorder="1" applyAlignment="1">
      <alignment horizontal="distributed" vertical="center" wrapText="1" indent="2"/>
    </xf>
    <xf numFmtId="191" fontId="105" fillId="0" borderId="62" xfId="35" applyNumberFormat="1" applyFont="1" applyBorder="1" applyAlignment="1">
      <alignment horizontal="right" vertical="center"/>
    </xf>
    <xf numFmtId="191" fontId="105" fillId="0" borderId="0" xfId="35" applyNumberFormat="1" applyFont="1" applyAlignment="1">
      <alignment horizontal="right" vertical="center"/>
    </xf>
    <xf numFmtId="192" fontId="105" fillId="0" borderId="0" xfId="35" applyNumberFormat="1" applyFont="1" applyAlignment="1">
      <alignment horizontal="right" vertical="center"/>
    </xf>
    <xf numFmtId="0" fontId="100" fillId="0" borderId="0" xfId="35" applyFont="1" applyAlignment="1">
      <alignment horizontal="center" vertical="center"/>
    </xf>
    <xf numFmtId="0" fontId="95" fillId="0" borderId="61" xfId="35" applyFont="1" applyBorder="1" applyAlignment="1">
      <alignment horizontal="distributed" vertical="center" wrapText="1" indent="2"/>
    </xf>
    <xf numFmtId="0" fontId="100" fillId="0" borderId="0" xfId="35" applyFont="1" applyAlignment="1">
      <alignment vertical="center"/>
    </xf>
    <xf numFmtId="0" fontId="100" fillId="0" borderId="0" xfId="35" applyFont="1" applyAlignment="1">
      <alignment vertical="top"/>
    </xf>
    <xf numFmtId="0" fontId="9" fillId="0" borderId="0" xfId="35" applyFont="1"/>
    <xf numFmtId="21" fontId="9" fillId="0" borderId="0" xfId="35" applyNumberFormat="1" applyFont="1"/>
    <xf numFmtId="0" fontId="58" fillId="0" borderId="82" xfId="35" applyFont="1" applyBorder="1" applyAlignment="1">
      <alignment horizontal="center" vertical="center" wrapText="1"/>
    </xf>
    <xf numFmtId="0" fontId="58" fillId="0" borderId="0" xfId="35" applyFont="1" applyAlignment="1">
      <alignment horizontal="center" vertical="center" wrapText="1"/>
    </xf>
    <xf numFmtId="0" fontId="58" fillId="0" borderId="0" xfId="35" applyFont="1" applyAlignment="1">
      <alignment horizontal="justify" wrapText="1"/>
    </xf>
    <xf numFmtId="0" fontId="62" fillId="0" borderId="83" xfId="35" applyFont="1" applyBorder="1" applyAlignment="1">
      <alignment horizontal="center"/>
    </xf>
    <xf numFmtId="0" fontId="62" fillId="0" borderId="84" xfId="35" applyFont="1" applyBorder="1" applyAlignment="1">
      <alignment horizontal="center"/>
    </xf>
    <xf numFmtId="0" fontId="25" fillId="0" borderId="0" xfId="35"/>
    <xf numFmtId="0" fontId="58" fillId="0" borderId="82" xfId="35" applyFont="1" applyBorder="1" applyAlignment="1">
      <alignment horizontal="center"/>
    </xf>
    <xf numFmtId="0" fontId="58" fillId="0" borderId="86" xfId="35" applyFont="1" applyBorder="1" applyAlignment="1">
      <alignment horizontal="left" vertical="center"/>
    </xf>
    <xf numFmtId="0" fontId="25" fillId="0" borderId="87" xfId="35" applyBorder="1"/>
    <xf numFmtId="0" fontId="62" fillId="0" borderId="82" xfId="35" applyFont="1" applyBorder="1" applyAlignment="1">
      <alignment horizontal="center"/>
    </xf>
    <xf numFmtId="0" fontId="100" fillId="0" borderId="92" xfId="35" applyFont="1" applyBorder="1"/>
    <xf numFmtId="0" fontId="74" fillId="0" borderId="0" xfId="35" applyFont="1" applyAlignment="1">
      <alignment horizontal="center" vertical="center" wrapText="1"/>
    </xf>
    <xf numFmtId="0" fontId="58" fillId="0" borderId="0" xfId="35" applyFont="1" applyAlignment="1">
      <alignment horizontal="center" wrapText="1"/>
    </xf>
    <xf numFmtId="0" fontId="58" fillId="0" borderId="50" xfId="35" applyFont="1" applyBorder="1" applyAlignment="1">
      <alignment horizontal="distributed" vertical="center" wrapText="1" justifyLastLine="1"/>
    </xf>
    <xf numFmtId="0" fontId="58" fillId="0" borderId="94" xfId="35" applyFont="1" applyBorder="1" applyAlignment="1">
      <alignment horizontal="distributed" vertical="center" wrapText="1" justifyLastLine="1"/>
    </xf>
    <xf numFmtId="0" fontId="57" fillId="0" borderId="0" xfId="35" applyFont="1" applyAlignment="1">
      <alignment horizontal="center" vertical="center"/>
    </xf>
    <xf numFmtId="0" fontId="86" fillId="0" borderId="61" xfId="35" applyFont="1" applyBorder="1" applyAlignment="1">
      <alignment horizontal="distributed" vertical="center" wrapText="1" indent="7"/>
    </xf>
    <xf numFmtId="191" fontId="107" fillId="0" borderId="0" xfId="35" applyNumberFormat="1" applyFont="1" applyAlignment="1">
      <alignment horizontal="right" vertical="center"/>
    </xf>
    <xf numFmtId="0" fontId="25" fillId="0" borderId="0" xfId="35" applyAlignment="1">
      <alignment horizontal="center" vertical="center"/>
    </xf>
    <xf numFmtId="0" fontId="58" fillId="0" borderId="61" xfId="35" applyFont="1" applyBorder="1" applyAlignment="1">
      <alignment horizontal="distributed" vertical="center" wrapText="1" indent="7"/>
    </xf>
    <xf numFmtId="192" fontId="107" fillId="0" borderId="0" xfId="35" applyNumberFormat="1" applyFont="1" applyAlignment="1">
      <alignment horizontal="right" vertical="center"/>
    </xf>
    <xf numFmtId="0" fontId="58" fillId="0" borderId="63" xfId="35" applyFont="1" applyBorder="1" applyAlignment="1">
      <alignment horizontal="distributed" vertical="center" wrapText="1" indent="7"/>
    </xf>
    <xf numFmtId="191" fontId="107" fillId="0" borderId="54" xfId="35" applyNumberFormat="1" applyFont="1" applyBorder="1" applyAlignment="1">
      <alignment horizontal="right" vertical="center"/>
    </xf>
    <xf numFmtId="0" fontId="58" fillId="0" borderId="0" xfId="35" applyFont="1" applyAlignment="1">
      <alignment horizontal="left" vertical="top" wrapText="1"/>
    </xf>
    <xf numFmtId="0" fontId="25" fillId="0" borderId="0" xfId="35" applyAlignment="1">
      <alignment vertical="top"/>
    </xf>
    <xf numFmtId="49" fontId="57" fillId="0" borderId="0" xfId="35" applyNumberFormat="1" applyFont="1"/>
    <xf numFmtId="49" fontId="9" fillId="0" borderId="0" xfId="35" applyNumberFormat="1" applyFont="1"/>
    <xf numFmtId="0" fontId="56" fillId="0" borderId="83" xfId="35" applyFont="1" applyBorder="1" applyAlignment="1">
      <alignment horizontal="center"/>
    </xf>
    <xf numFmtId="0" fontId="100" fillId="0" borderId="82" xfId="35" applyFont="1" applyBorder="1" applyAlignment="1">
      <alignment horizontal="center"/>
    </xf>
    <xf numFmtId="0" fontId="100" fillId="0" borderId="87" xfId="35" applyFont="1" applyBorder="1"/>
    <xf numFmtId="0" fontId="56" fillId="0" borderId="82" xfId="35" applyFont="1" applyBorder="1" applyAlignment="1">
      <alignment horizontal="center"/>
    </xf>
    <xf numFmtId="0" fontId="58" fillId="0" borderId="91" xfId="35" applyFont="1" applyBorder="1" applyAlignment="1">
      <alignment horizontal="distributed" vertical="center" wrapText="1" justifyLastLine="1"/>
    </xf>
    <xf numFmtId="0" fontId="58" fillId="0" borderId="65" xfId="35" applyFont="1" applyBorder="1" applyAlignment="1">
      <alignment horizontal="distributed" vertical="center" wrapText="1" justifyLastLine="1"/>
    </xf>
    <xf numFmtId="0" fontId="86" fillId="0" borderId="61" xfId="35" applyFont="1" applyBorder="1" applyAlignment="1">
      <alignment horizontal="distributed" vertical="center" wrapText="1" indent="2"/>
    </xf>
    <xf numFmtId="193" fontId="107" fillId="0" borderId="62" xfId="35" applyNumberFormat="1" applyFont="1" applyBorder="1" applyAlignment="1">
      <alignment horizontal="right" vertical="center"/>
    </xf>
    <xf numFmtId="193" fontId="107" fillId="0" borderId="0" xfId="35" applyNumberFormat="1" applyFont="1" applyAlignment="1">
      <alignment horizontal="right" vertical="center"/>
    </xf>
    <xf numFmtId="194" fontId="107" fillId="0" borderId="0" xfId="35" applyNumberFormat="1" applyFont="1" applyAlignment="1">
      <alignment horizontal="right" vertical="center"/>
    </xf>
    <xf numFmtId="0" fontId="58" fillId="0" borderId="61" xfId="35" applyFont="1" applyBorder="1" applyAlignment="1">
      <alignment horizontal="distributed" vertical="center" wrapText="1" indent="2"/>
    </xf>
    <xf numFmtId="0" fontId="13" fillId="0" borderId="0" xfId="35" applyFont="1"/>
    <xf numFmtId="0" fontId="58" fillId="0" borderId="51" xfId="35" applyFont="1" applyBorder="1" applyAlignment="1">
      <alignment horizontal="distributed" vertical="center" wrapText="1" justifyLastLine="1"/>
    </xf>
    <xf numFmtId="0" fontId="86" fillId="0" borderId="61" xfId="35" applyFont="1" applyBorder="1" applyAlignment="1">
      <alignment horizontal="distributed" vertical="center" wrapText="1" indent="6"/>
    </xf>
    <xf numFmtId="0" fontId="58" fillId="0" borderId="61" xfId="35" applyFont="1" applyBorder="1" applyAlignment="1">
      <alignment horizontal="distributed" vertical="center" wrapText="1" indent="6"/>
    </xf>
    <xf numFmtId="0" fontId="58" fillId="0" borderId="63" xfId="35" applyFont="1" applyBorder="1" applyAlignment="1">
      <alignment horizontal="distributed" vertical="center" wrapText="1" indent="6"/>
    </xf>
    <xf numFmtId="193" fontId="107" fillId="0" borderId="53" xfId="35" applyNumberFormat="1" applyFont="1" applyBorder="1" applyAlignment="1">
      <alignment horizontal="right" vertical="center"/>
    </xf>
    <xf numFmtId="0" fontId="25" fillId="0" borderId="88" xfId="35" applyBorder="1"/>
    <xf numFmtId="0" fontId="107" fillId="0" borderId="62" xfId="35" applyFont="1" applyBorder="1" applyAlignment="1">
      <alignment horizontal="right" vertical="center" wrapText="1" justifyLastLine="1"/>
    </xf>
    <xf numFmtId="0" fontId="107" fillId="0" borderId="0" xfId="35" applyFont="1" applyAlignment="1">
      <alignment horizontal="right" vertical="center" wrapText="1" justifyLastLine="1"/>
    </xf>
    <xf numFmtId="193" fontId="9" fillId="0" borderId="62" xfId="35" applyNumberFormat="1" applyFont="1" applyBorder="1" applyAlignment="1">
      <alignment horizontal="right" vertical="center"/>
    </xf>
    <xf numFmtId="193" fontId="9" fillId="0" borderId="0" xfId="35" applyNumberFormat="1" applyFont="1" applyAlignment="1">
      <alignment horizontal="right" vertical="center"/>
    </xf>
    <xf numFmtId="194" fontId="9" fillId="0" borderId="0" xfId="35" applyNumberFormat="1" applyFont="1" applyAlignment="1">
      <alignment horizontal="right" vertical="center"/>
    </xf>
    <xf numFmtId="0" fontId="58" fillId="0" borderId="49" xfId="35" applyFont="1" applyBorder="1" applyAlignment="1">
      <alignment horizontal="distributed" vertical="center" wrapText="1" justifyLastLine="1"/>
    </xf>
    <xf numFmtId="0" fontId="86" fillId="0" borderId="61" xfId="35" applyFont="1" applyBorder="1" applyAlignment="1">
      <alignment horizontal="distributed" vertical="center" wrapText="1" justifyLastLine="1"/>
    </xf>
    <xf numFmtId="0" fontId="58" fillId="0" borderId="61" xfId="35" applyFont="1" applyBorder="1" applyAlignment="1">
      <alignment horizontal="distributed" vertical="center" wrapText="1" justifyLastLine="1"/>
    </xf>
    <xf numFmtId="0" fontId="58" fillId="0" borderId="96" xfId="35" applyFont="1" applyBorder="1" applyAlignment="1">
      <alignment horizontal="center" vertical="center" wrapText="1"/>
    </xf>
    <xf numFmtId="0" fontId="58" fillId="0" borderId="61" xfId="35" applyFont="1" applyBorder="1" applyAlignment="1">
      <alignment horizontal="left" vertical="center" wrapText="1" indent="1"/>
    </xf>
    <xf numFmtId="193" fontId="109" fillId="0" borderId="62" xfId="35" applyNumberFormat="1" applyFont="1" applyBorder="1" applyAlignment="1">
      <alignment horizontal="right" vertical="center"/>
    </xf>
    <xf numFmtId="0" fontId="71" fillId="38" borderId="0" xfId="32" applyFont="1" applyFill="1" applyProtection="1">
      <protection locked="0"/>
    </xf>
    <xf numFmtId="182" fontId="70" fillId="38" borderId="0" xfId="32" applyNumberFormat="1" applyFont="1" applyFill="1" applyProtection="1">
      <protection locked="0"/>
    </xf>
    <xf numFmtId="182" fontId="12" fillId="38" borderId="4" xfId="32" applyNumberFormat="1" applyFont="1" applyFill="1" applyBorder="1" applyAlignment="1" applyProtection="1">
      <alignment horizontal="center"/>
      <protection locked="0"/>
    </xf>
    <xf numFmtId="182" fontId="70" fillId="38" borderId="4" xfId="32" applyNumberFormat="1" applyFont="1" applyFill="1" applyBorder="1" applyAlignment="1" applyProtection="1">
      <alignment horizontal="center"/>
      <protection locked="0"/>
    </xf>
    <xf numFmtId="0" fontId="9" fillId="38" borderId="0" xfId="32" applyFill="1" applyProtection="1">
      <protection locked="0"/>
    </xf>
    <xf numFmtId="0" fontId="12" fillId="38" borderId="11" xfId="32" applyFont="1" applyFill="1" applyBorder="1" applyProtection="1">
      <protection locked="0"/>
    </xf>
    <xf numFmtId="182" fontId="70" fillId="38" borderId="11" xfId="32" applyNumberFormat="1" applyFont="1" applyFill="1" applyBorder="1" applyProtection="1">
      <protection locked="0"/>
    </xf>
    <xf numFmtId="182" fontId="72" fillId="38" borderId="4" xfId="32" applyNumberFormat="1" applyFont="1" applyFill="1" applyBorder="1" applyAlignment="1" applyProtection="1">
      <alignment horizontal="center"/>
      <protection locked="0"/>
    </xf>
    <xf numFmtId="0" fontId="12" fillId="38" borderId="11" xfId="32" applyFont="1" applyFill="1" applyBorder="1" applyAlignment="1" applyProtection="1">
      <alignment horizontal="center" vertical="top"/>
      <protection locked="0"/>
    </xf>
    <xf numFmtId="0" fontId="14" fillId="38" borderId="11" xfId="32" applyFont="1" applyFill="1" applyBorder="1" applyAlignment="1" applyProtection="1">
      <alignment horizontal="center" vertical="top"/>
      <protection locked="0"/>
    </xf>
    <xf numFmtId="182" fontId="12" fillId="38" borderId="11" xfId="32" applyNumberFormat="1" applyFont="1" applyFill="1" applyBorder="1" applyAlignment="1" applyProtection="1">
      <alignment horizontal="center" vertical="top"/>
      <protection locked="0"/>
    </xf>
    <xf numFmtId="182" fontId="14" fillId="38" borderId="11" xfId="32" applyNumberFormat="1" applyFont="1" applyFill="1" applyBorder="1" applyAlignment="1" applyProtection="1">
      <alignment horizontal="left" vertical="center"/>
      <protection locked="0"/>
    </xf>
    <xf numFmtId="182" fontId="12" fillId="38" borderId="11" xfId="32" applyNumberFormat="1" applyFont="1" applyFill="1" applyBorder="1" applyAlignment="1" applyProtection="1">
      <alignment horizontal="center" vertical="center"/>
      <protection locked="0"/>
    </xf>
    <xf numFmtId="182" fontId="12" fillId="38" borderId="8" xfId="32" applyNumberFormat="1" applyFont="1" applyFill="1" applyBorder="1" applyAlignment="1" applyProtection="1">
      <alignment horizontal="center"/>
      <protection locked="0"/>
    </xf>
    <xf numFmtId="182" fontId="12" fillId="38" borderId="8" xfId="32" applyNumberFormat="1" applyFont="1" applyFill="1" applyBorder="1" applyAlignment="1" applyProtection="1">
      <alignment horizontal="right"/>
      <protection locked="0"/>
    </xf>
    <xf numFmtId="182" fontId="12" fillId="38" borderId="10" xfId="32" applyNumberFormat="1" applyFont="1" applyFill="1" applyBorder="1" applyAlignment="1" applyProtection="1">
      <alignment horizontal="left"/>
      <protection locked="0"/>
    </xf>
    <xf numFmtId="182" fontId="12" fillId="38" borderId="9" xfId="32" applyNumberFormat="1" applyFont="1" applyFill="1" applyBorder="1" applyAlignment="1" applyProtection="1">
      <alignment horizontal="left"/>
      <protection locked="0"/>
    </xf>
    <xf numFmtId="0" fontId="70" fillId="38" borderId="0" xfId="32" applyFont="1" applyFill="1" applyProtection="1">
      <protection locked="0"/>
    </xf>
    <xf numFmtId="0" fontId="70" fillId="38" borderId="0" xfId="32" quotePrefix="1" applyFont="1" applyFill="1" applyAlignment="1" applyProtection="1">
      <alignment horizontal="left"/>
      <protection locked="0"/>
    </xf>
    <xf numFmtId="182" fontId="9" fillId="38" borderId="4" xfId="32" applyNumberFormat="1" applyFill="1" applyBorder="1"/>
    <xf numFmtId="182" fontId="9" fillId="38" borderId="8" xfId="32" applyNumberFormat="1" applyFill="1" applyBorder="1"/>
    <xf numFmtId="0" fontId="70" fillId="38" borderId="9" xfId="32" applyFont="1" applyFill="1" applyBorder="1" applyProtection="1">
      <protection locked="0"/>
    </xf>
    <xf numFmtId="0" fontId="70" fillId="38" borderId="9" xfId="32" quotePrefix="1" applyFont="1" applyFill="1" applyBorder="1" applyAlignment="1" applyProtection="1">
      <alignment horizontal="left"/>
      <protection locked="0"/>
    </xf>
    <xf numFmtId="0" fontId="9" fillId="38" borderId="9" xfId="32" applyFill="1" applyBorder="1" applyProtection="1">
      <protection locked="0"/>
    </xf>
    <xf numFmtId="0" fontId="70" fillId="38" borderId="9" xfId="32" applyFont="1" applyFill="1" applyBorder="1" applyAlignment="1" applyProtection="1">
      <alignment horizontal="left"/>
      <protection locked="0"/>
    </xf>
    <xf numFmtId="0" fontId="70" fillId="38" borderId="10" xfId="32" applyFont="1" applyFill="1" applyBorder="1" applyProtection="1">
      <protection locked="0"/>
    </xf>
    <xf numFmtId="0" fontId="70" fillId="38" borderId="11" xfId="32" applyFont="1" applyFill="1" applyBorder="1" applyProtection="1">
      <protection locked="0"/>
    </xf>
    <xf numFmtId="0" fontId="70" fillId="38" borderId="11" xfId="32" applyFont="1" applyFill="1" applyBorder="1" applyAlignment="1" applyProtection="1">
      <alignment horizontal="left"/>
      <protection locked="0"/>
    </xf>
    <xf numFmtId="0" fontId="76" fillId="38" borderId="9" xfId="32" applyFont="1" applyFill="1" applyBorder="1" applyProtection="1">
      <protection locked="0"/>
    </xf>
    <xf numFmtId="182" fontId="9" fillId="38" borderId="40" xfId="32" applyNumberFormat="1" applyFill="1" applyBorder="1"/>
    <xf numFmtId="182" fontId="9" fillId="38" borderId="41" xfId="32" applyNumberFormat="1" applyFill="1" applyBorder="1"/>
    <xf numFmtId="182" fontId="9" fillId="38" borderId="42" xfId="32" applyNumberFormat="1" applyFill="1" applyBorder="1"/>
    <xf numFmtId="182" fontId="9" fillId="38" borderId="43" xfId="32" applyNumberFormat="1" applyFill="1" applyBorder="1"/>
    <xf numFmtId="182" fontId="9" fillId="38" borderId="44" xfId="32" applyNumberFormat="1" applyFill="1" applyBorder="1"/>
    <xf numFmtId="182" fontId="9" fillId="38" borderId="45" xfId="32" applyNumberFormat="1" applyFill="1" applyBorder="1"/>
    <xf numFmtId="184" fontId="78" fillId="38" borderId="10" xfId="32" applyNumberFormat="1" applyFont="1" applyFill="1" applyBorder="1" applyProtection="1">
      <protection locked="0"/>
    </xf>
    <xf numFmtId="182" fontId="79" fillId="38" borderId="4" xfId="32" applyNumberFormat="1" applyFont="1" applyFill="1" applyBorder="1" applyAlignment="1">
      <alignment horizontal="right"/>
    </xf>
    <xf numFmtId="182" fontId="9" fillId="38" borderId="4" xfId="32" applyNumberFormat="1" applyFill="1" applyBorder="1" applyAlignment="1">
      <alignment horizontal="right"/>
    </xf>
    <xf numFmtId="182" fontId="9" fillId="38" borderId="46" xfId="32" applyNumberFormat="1" applyFill="1" applyBorder="1"/>
    <xf numFmtId="182" fontId="9" fillId="38" borderId="47" xfId="32" applyNumberFormat="1" applyFill="1" applyBorder="1"/>
    <xf numFmtId="182" fontId="9" fillId="38" borderId="48" xfId="32" applyNumberFormat="1" applyFill="1" applyBorder="1"/>
    <xf numFmtId="182" fontId="12" fillId="38" borderId="8" xfId="32" applyNumberFormat="1" applyFont="1" applyFill="1" applyBorder="1" applyAlignment="1">
      <alignment horizontal="center"/>
    </xf>
    <xf numFmtId="182" fontId="12" fillId="38" borderId="8" xfId="32" applyNumberFormat="1" applyFont="1" applyFill="1" applyBorder="1" applyAlignment="1">
      <alignment horizontal="right"/>
    </xf>
    <xf numFmtId="182" fontId="12" fillId="38" borderId="10" xfId="32" applyNumberFormat="1" applyFont="1" applyFill="1" applyBorder="1" applyAlignment="1">
      <alignment horizontal="left"/>
    </xf>
    <xf numFmtId="182" fontId="12" fillId="38" borderId="9" xfId="32" applyNumberFormat="1" applyFont="1" applyFill="1" applyBorder="1" applyAlignment="1">
      <alignment horizontal="left"/>
    </xf>
    <xf numFmtId="182" fontId="12" fillId="38" borderId="4" xfId="32" applyNumberFormat="1" applyFont="1" applyFill="1" applyBorder="1" applyAlignment="1">
      <alignment horizontal="center"/>
    </xf>
    <xf numFmtId="0" fontId="70" fillId="38" borderId="0" xfId="32" applyFont="1" applyFill="1" applyAlignment="1" applyProtection="1">
      <alignment horizontal="left"/>
      <protection locked="0"/>
    </xf>
    <xf numFmtId="0" fontId="70" fillId="38" borderId="0" xfId="32" applyFont="1" applyFill="1" applyAlignment="1" applyProtection="1">
      <alignment horizontal="center"/>
      <protection locked="0"/>
    </xf>
    <xf numFmtId="0" fontId="80" fillId="38" borderId="9" xfId="32" applyFont="1" applyFill="1" applyBorder="1" applyProtection="1">
      <protection locked="0"/>
    </xf>
    <xf numFmtId="0" fontId="70" fillId="38" borderId="12" xfId="32" applyFont="1" applyFill="1" applyBorder="1" applyProtection="1">
      <protection locked="0"/>
    </xf>
    <xf numFmtId="184" fontId="78" fillId="38" borderId="9" xfId="32" applyNumberFormat="1" applyFont="1" applyFill="1" applyBorder="1" applyProtection="1">
      <protection locked="0"/>
    </xf>
    <xf numFmtId="184" fontId="70" fillId="38" borderId="9" xfId="32" applyNumberFormat="1" applyFont="1" applyFill="1" applyBorder="1" applyProtection="1">
      <protection locked="0"/>
    </xf>
    <xf numFmtId="182" fontId="79" fillId="38" borderId="4" xfId="32" applyNumberFormat="1" applyFont="1" applyFill="1" applyBorder="1"/>
    <xf numFmtId="182" fontId="9" fillId="38" borderId="43" xfId="32" applyNumberFormat="1" applyFill="1" applyBorder="1" applyAlignment="1">
      <alignment horizontal="right"/>
    </xf>
    <xf numFmtId="182" fontId="9" fillId="38" borderId="46" xfId="32" applyNumberFormat="1" applyFill="1" applyBorder="1" applyAlignment="1">
      <alignment horizontal="right"/>
    </xf>
    <xf numFmtId="182" fontId="71" fillId="38" borderId="0" xfId="32" applyNumberFormat="1" applyFont="1" applyFill="1" applyProtection="1">
      <protection locked="0"/>
    </xf>
    <xf numFmtId="182" fontId="70" fillId="38" borderId="0" xfId="32" applyNumberFormat="1" applyFont="1" applyFill="1" applyAlignment="1" applyProtection="1">
      <alignment horizontal="right"/>
      <protection locked="0"/>
    </xf>
    <xf numFmtId="182" fontId="9" fillId="38" borderId="0" xfId="32" applyNumberFormat="1" applyFill="1" applyProtection="1">
      <protection locked="0"/>
    </xf>
    <xf numFmtId="0" fontId="112" fillId="0" borderId="101" xfId="130" applyNumberFormat="1" applyFont="1" applyBorder="1" applyAlignment="1">
      <alignment horizontal="justify"/>
    </xf>
    <xf numFmtId="196" fontId="112" fillId="0" borderId="102" xfId="130" applyNumberFormat="1" applyFont="1" applyBorder="1" applyAlignment="1">
      <alignment vertical="center"/>
    </xf>
    <xf numFmtId="195" fontId="112" fillId="0" borderId="0" xfId="130" applyFont="1"/>
    <xf numFmtId="195" fontId="112" fillId="0" borderId="0" xfId="130" applyFont="1" applyAlignment="1">
      <alignment vertical="center"/>
    </xf>
    <xf numFmtId="195" fontId="112" fillId="0" borderId="101" xfId="130" applyFont="1" applyBorder="1" applyAlignment="1">
      <alignment horizontal="center" vertical="center"/>
    </xf>
    <xf numFmtId="0" fontId="112" fillId="0" borderId="0" xfId="131" applyFont="1" applyAlignment="1">
      <alignment horizontal="left" vertical="center"/>
    </xf>
    <xf numFmtId="195" fontId="112" fillId="0" borderId="0" xfId="130" applyFont="1" applyAlignment="1">
      <alignment horizontal="center" vertical="center"/>
    </xf>
    <xf numFmtId="0" fontId="112" fillId="0" borderId="103" xfId="131" applyFont="1" applyBorder="1" applyAlignment="1">
      <alignment horizontal="left" vertical="center"/>
    </xf>
    <xf numFmtId="195" fontId="0" fillId="0" borderId="103" xfId="130" applyFont="1" applyBorder="1"/>
    <xf numFmtId="195" fontId="112" fillId="0" borderId="103" xfId="130" applyFont="1" applyBorder="1"/>
    <xf numFmtId="195" fontId="112" fillId="0" borderId="103" xfId="130" applyFont="1" applyBorder="1" applyAlignment="1">
      <alignment horizontal="center" vertical="center"/>
    </xf>
    <xf numFmtId="195" fontId="116" fillId="0" borderId="0" xfId="130" applyFont="1" applyAlignment="1">
      <alignment horizontal="center"/>
    </xf>
    <xf numFmtId="195" fontId="112" fillId="0" borderId="0" xfId="130" applyFont="1" applyAlignment="1">
      <alignment horizontal="center"/>
    </xf>
    <xf numFmtId="195" fontId="112" fillId="0" borderId="101" xfId="130" applyFont="1" applyBorder="1" applyAlignment="1">
      <alignment horizontal="center" vertical="center" wrapText="1"/>
    </xf>
    <xf numFmtId="195" fontId="112" fillId="0" borderId="108" xfId="130" applyFont="1" applyBorder="1" applyAlignment="1">
      <alignment horizontal="center" vertical="center"/>
    </xf>
    <xf numFmtId="195" fontId="112" fillId="0" borderId="108" xfId="130" applyFont="1" applyBorder="1" applyAlignment="1">
      <alignment horizontal="center" vertical="center" wrapText="1"/>
    </xf>
    <xf numFmtId="195" fontId="112" fillId="0" borderId="109" xfId="130" applyFont="1" applyBorder="1" applyAlignment="1">
      <alignment horizontal="center" vertical="center" wrapText="1"/>
    </xf>
    <xf numFmtId="195" fontId="112" fillId="0" borderId="110" xfId="130" applyFont="1" applyBorder="1" applyAlignment="1">
      <alignment horizontal="center" vertical="center" wrapText="1"/>
    </xf>
    <xf numFmtId="195" fontId="112" fillId="0" borderId="109" xfId="130" applyFont="1" applyBorder="1" applyAlignment="1">
      <alignment horizontal="center"/>
    </xf>
    <xf numFmtId="197" fontId="112" fillId="0" borderId="108" xfId="130" applyNumberFormat="1" applyFont="1" applyBorder="1"/>
    <xf numFmtId="195" fontId="112" fillId="0" borderId="111" xfId="130" applyFont="1" applyBorder="1" applyAlignment="1">
      <alignment horizontal="center"/>
    </xf>
    <xf numFmtId="197" fontId="112" fillId="0" borderId="0" xfId="130" applyNumberFormat="1" applyFont="1"/>
    <xf numFmtId="197" fontId="112" fillId="0" borderId="102" xfId="130" applyNumberFormat="1" applyFont="1" applyBorder="1"/>
    <xf numFmtId="197" fontId="112" fillId="0" borderId="112" xfId="130" applyNumberFormat="1" applyFont="1" applyBorder="1"/>
    <xf numFmtId="195" fontId="112" fillId="0" borderId="105" xfId="130" applyFont="1" applyBorder="1" applyAlignment="1">
      <alignment horizontal="center"/>
    </xf>
    <xf numFmtId="197" fontId="112" fillId="0" borderId="101" xfId="130" applyNumberFormat="1" applyFont="1" applyBorder="1"/>
    <xf numFmtId="197" fontId="112" fillId="0" borderId="113" xfId="130" applyNumberFormat="1" applyFont="1" applyBorder="1"/>
    <xf numFmtId="197" fontId="112" fillId="0" borderId="114" xfId="130" applyNumberFormat="1" applyFont="1" applyBorder="1"/>
    <xf numFmtId="197" fontId="112" fillId="0" borderId="107" xfId="130" applyNumberFormat="1" applyFont="1" applyBorder="1"/>
    <xf numFmtId="195" fontId="112" fillId="0" borderId="105" xfId="130" applyFont="1" applyBorder="1" applyAlignment="1">
      <alignment horizontal="center" vertical="center"/>
    </xf>
    <xf numFmtId="195" fontId="112" fillId="0" borderId="113" xfId="130" applyFont="1" applyBorder="1" applyAlignment="1">
      <alignment vertical="center"/>
    </xf>
    <xf numFmtId="195" fontId="112" fillId="0" borderId="113" xfId="130" applyFont="1" applyBorder="1"/>
    <xf numFmtId="195" fontId="112" fillId="0" borderId="113" xfId="130" applyFont="1" applyBorder="1" applyAlignment="1">
      <alignment horizontal="right" vertical="center"/>
    </xf>
    <xf numFmtId="195" fontId="112" fillId="0" borderId="113" xfId="130" applyFont="1" applyBorder="1" applyAlignment="1">
      <alignment horizontal="right"/>
    </xf>
    <xf numFmtId="0" fontId="112" fillId="0" borderId="113" xfId="131" applyFont="1" applyBorder="1" applyAlignment="1">
      <alignment vertical="center"/>
    </xf>
    <xf numFmtId="195" fontId="112" fillId="0" borderId="0" xfId="130" applyFont="1" applyAlignment="1">
      <alignment horizontal="left" vertical="center"/>
    </xf>
    <xf numFmtId="195" fontId="112" fillId="0" borderId="0" xfId="130" applyFont="1" applyAlignment="1">
      <alignment horizontal="right" vertical="center"/>
    </xf>
    <xf numFmtId="0" fontId="112" fillId="0" borderId="0" xfId="132" applyFont="1" applyAlignment="1">
      <alignment horizontal="left" vertical="center"/>
    </xf>
    <xf numFmtId="0" fontId="24" fillId="0" borderId="0" xfId="33">
      <alignment vertical="center"/>
    </xf>
    <xf numFmtId="0" fontId="112" fillId="0" borderId="101" xfId="130" applyNumberFormat="1" applyFont="1" applyBorder="1" applyAlignment="1">
      <alignment horizontal="center"/>
    </xf>
    <xf numFmtId="195" fontId="112" fillId="0" borderId="0" xfId="130" applyFont="1" applyAlignment="1">
      <alignment horizontal="right"/>
    </xf>
    <xf numFmtId="0" fontId="117" fillId="0" borderId="101" xfId="130" applyNumberFormat="1" applyFont="1" applyBorder="1" applyAlignment="1">
      <alignment horizontal="center" vertical="center" wrapText="1"/>
    </xf>
    <xf numFmtId="195" fontId="117" fillId="0" borderId="101" xfId="130" applyFont="1" applyBorder="1" applyAlignment="1">
      <alignment horizontal="center" vertical="center" wrapText="1"/>
    </xf>
    <xf numFmtId="195" fontId="113" fillId="0" borderId="114" xfId="130" applyFont="1" applyBorder="1" applyAlignment="1">
      <alignment horizontal="center" vertical="center" wrapText="1"/>
    </xf>
    <xf numFmtId="197" fontId="112" fillId="0" borderId="110" xfId="130" applyNumberFormat="1" applyFont="1" applyBorder="1"/>
    <xf numFmtId="197" fontId="112" fillId="0" borderId="101" xfId="130" applyNumberFormat="1" applyFont="1" applyBorder="1" applyAlignment="1">
      <alignment horizontal="right" vertical="center"/>
    </xf>
    <xf numFmtId="197" fontId="95" fillId="39" borderId="101" xfId="130" applyNumberFormat="1" applyFont="1" applyFill="1" applyBorder="1"/>
    <xf numFmtId="197" fontId="112" fillId="39" borderId="101" xfId="130" applyNumberFormat="1" applyFont="1" applyFill="1" applyBorder="1"/>
    <xf numFmtId="197" fontId="112" fillId="0" borderId="110" xfId="130" applyNumberFormat="1" applyFont="1" applyBorder="1" applyAlignment="1">
      <alignment horizontal="right" vertical="center"/>
    </xf>
    <xf numFmtId="197" fontId="112" fillId="0" borderId="101" xfId="130" applyNumberFormat="1" applyFont="1" applyBorder="1" applyAlignment="1">
      <alignment horizontal="center"/>
    </xf>
    <xf numFmtId="0" fontId="112" fillId="0" borderId="0" xfId="131" applyFont="1" applyAlignment="1">
      <alignment vertical="center"/>
    </xf>
    <xf numFmtId="195" fontId="0" fillId="0" borderId="0" xfId="130" applyFont="1"/>
    <xf numFmtId="195" fontId="118" fillId="0" borderId="0" xfId="130" applyFont="1"/>
    <xf numFmtId="196" fontId="112" fillId="0" borderId="0" xfId="130" applyNumberFormat="1" applyFont="1" applyAlignment="1">
      <alignment vertical="center"/>
    </xf>
    <xf numFmtId="0" fontId="112" fillId="0" borderId="110" xfId="131" applyFont="1" applyBorder="1" applyAlignment="1">
      <alignment horizontal="left" vertical="center"/>
    </xf>
    <xf numFmtId="195" fontId="112" fillId="0" borderId="104" xfId="130" applyFont="1" applyBorder="1" applyAlignment="1">
      <alignment vertical="center"/>
    </xf>
    <xf numFmtId="195" fontId="112" fillId="0" borderId="104" xfId="130" applyFont="1" applyBorder="1"/>
    <xf numFmtId="195" fontId="112" fillId="0" borderId="109" xfId="130" applyFont="1" applyBorder="1"/>
    <xf numFmtId="195" fontId="112" fillId="0" borderId="114" xfId="130" applyFont="1" applyBorder="1" applyAlignment="1">
      <alignment horizontal="center" vertical="center" wrapText="1"/>
    </xf>
    <xf numFmtId="0" fontId="112" fillId="0" borderId="113" xfId="133" applyFont="1" applyBorder="1" applyAlignment="1">
      <alignment horizontal="center" vertical="center" wrapText="1"/>
    </xf>
    <xf numFmtId="0" fontId="112" fillId="0" borderId="109" xfId="133" applyFont="1" applyBorder="1" applyAlignment="1">
      <alignment horizontal="center" vertical="center"/>
    </xf>
    <xf numFmtId="197" fontId="112" fillId="0" borderId="108" xfId="130" applyNumberFormat="1" applyFont="1" applyBorder="1" applyAlignment="1">
      <alignment vertical="center"/>
    </xf>
    <xf numFmtId="197" fontId="112" fillId="0" borderId="110" xfId="130" applyNumberFormat="1" applyFont="1" applyBorder="1" applyAlignment="1">
      <alignment vertical="center"/>
    </xf>
    <xf numFmtId="197" fontId="112" fillId="0" borderId="116" xfId="130" applyNumberFormat="1" applyFont="1" applyBorder="1" applyAlignment="1">
      <alignment vertical="center"/>
    </xf>
    <xf numFmtId="0" fontId="112" fillId="0" borderId="105" xfId="133" applyFont="1" applyBorder="1" applyAlignment="1">
      <alignment vertical="center"/>
    </xf>
    <xf numFmtId="197" fontId="112" fillId="0" borderId="101" xfId="130" applyNumberFormat="1" applyFont="1" applyBorder="1" applyAlignment="1">
      <alignment vertical="center"/>
    </xf>
    <xf numFmtId="9" fontId="112" fillId="0" borderId="101" xfId="130" applyNumberFormat="1" applyFont="1" applyBorder="1" applyAlignment="1">
      <alignment vertical="center"/>
    </xf>
    <xf numFmtId="197" fontId="112" fillId="0" borderId="114" xfId="130" applyNumberFormat="1" applyFont="1" applyBorder="1" applyAlignment="1">
      <alignment vertical="center"/>
    </xf>
    <xf numFmtId="197" fontId="112" fillId="0" borderId="115" xfId="130" applyNumberFormat="1" applyFont="1" applyBorder="1" applyAlignment="1">
      <alignment vertical="center"/>
    </xf>
    <xf numFmtId="0" fontId="112" fillId="0" borderId="105" xfId="133" applyFont="1" applyBorder="1" applyAlignment="1">
      <alignment horizontal="right" vertical="center"/>
    </xf>
    <xf numFmtId="195" fontId="112" fillId="0" borderId="0" xfId="130" applyFont="1" applyAlignment="1">
      <alignment vertical="top"/>
    </xf>
    <xf numFmtId="195" fontId="112" fillId="0" borderId="0" xfId="130" applyFont="1" applyAlignment="1">
      <alignment vertical="top" wrapText="1"/>
    </xf>
    <xf numFmtId="195" fontId="112" fillId="0" borderId="0" xfId="130" applyFont="1" applyAlignment="1">
      <alignment horizontal="left" vertical="top" wrapText="1"/>
    </xf>
    <xf numFmtId="0" fontId="112" fillId="0" borderId="0" xfId="130" applyNumberFormat="1" applyFont="1"/>
    <xf numFmtId="0" fontId="120" fillId="0" borderId="0" xfId="134">
      <alignment vertical="center"/>
    </xf>
    <xf numFmtId="183" fontId="12" fillId="0" borderId="16" xfId="35" applyNumberFormat="1" applyFont="1" applyBorder="1" applyAlignment="1">
      <alignment horizontal="center" vertical="center"/>
    </xf>
    <xf numFmtId="3" fontId="12" fillId="0" borderId="10" xfId="35" applyNumberFormat="1" applyFont="1" applyBorder="1" applyAlignment="1">
      <alignment horizontal="center" vertical="center"/>
    </xf>
    <xf numFmtId="198" fontId="12" fillId="0" borderId="78" xfId="35" applyNumberFormat="1" applyFont="1" applyBorder="1" applyAlignment="1">
      <alignment horizontal="center" vertical="center"/>
    </xf>
    <xf numFmtId="37" fontId="112" fillId="0" borderId="117" xfId="135" applyFont="1" applyBorder="1" applyAlignment="1">
      <alignment horizontal="center"/>
    </xf>
    <xf numFmtId="37" fontId="112" fillId="0" borderId="62" xfId="136" applyFont="1" applyBorder="1" applyAlignment="1">
      <alignment horizontal="left"/>
    </xf>
    <xf numFmtId="37" fontId="112" fillId="0" borderId="0" xfId="136" applyFont="1"/>
    <xf numFmtId="186" fontId="112" fillId="0" borderId="0" xfId="137" applyNumberFormat="1" applyFont="1"/>
    <xf numFmtId="186" fontId="112" fillId="0" borderId="0" xfId="136" applyNumberFormat="1" applyFont="1"/>
    <xf numFmtId="186" fontId="112" fillId="0" borderId="66" xfId="135" applyNumberFormat="1" applyFont="1" applyBorder="1" applyAlignment="1">
      <alignment horizontal="center"/>
    </xf>
    <xf numFmtId="37" fontId="112" fillId="0" borderId="62" xfId="136" applyFont="1" applyBorder="1"/>
    <xf numFmtId="37" fontId="112" fillId="0" borderId="3" xfId="135" applyFont="1" applyBorder="1" applyAlignment="1">
      <alignment horizontal="center"/>
    </xf>
    <xf numFmtId="37" fontId="112" fillId="0" borderId="53" xfId="136" applyFont="1" applyBorder="1" applyAlignment="1">
      <alignment horizontal="left"/>
    </xf>
    <xf numFmtId="37" fontId="112" fillId="0" borderId="118" xfId="136" applyFont="1" applyBorder="1"/>
    <xf numFmtId="186" fontId="112" fillId="0" borderId="118" xfId="137" applyNumberFormat="1" applyFont="1" applyBorder="1"/>
    <xf numFmtId="186" fontId="112" fillId="0" borderId="118" xfId="136" applyNumberFormat="1" applyFont="1" applyBorder="1"/>
    <xf numFmtId="186" fontId="112" fillId="0" borderId="118" xfId="136" applyNumberFormat="1" applyFont="1" applyBorder="1" applyAlignment="1">
      <alignment horizontal="left"/>
    </xf>
    <xf numFmtId="37" fontId="112" fillId="0" borderId="0" xfId="136" applyFont="1" applyProtection="1">
      <protection locked="0"/>
    </xf>
    <xf numFmtId="37" fontId="122" fillId="0" borderId="0" xfId="136" applyFont="1" applyAlignment="1" applyProtection="1">
      <alignment horizontal="left" vertical="center"/>
      <protection locked="0"/>
    </xf>
    <xf numFmtId="186" fontId="122" fillId="0" borderId="0" xfId="137" applyNumberFormat="1" applyFont="1" applyAlignment="1">
      <alignment vertical="center"/>
    </xf>
    <xf numFmtId="186" fontId="122" fillId="0" borderId="0" xfId="136" applyNumberFormat="1" applyFont="1" applyAlignment="1">
      <alignment horizontal="left" vertical="center"/>
    </xf>
    <xf numFmtId="186" fontId="112" fillId="0" borderId="0" xfId="136" applyNumberFormat="1" applyFont="1" applyAlignment="1">
      <alignment horizontal="left" vertical="center"/>
    </xf>
    <xf numFmtId="186" fontId="119" fillId="0" borderId="0" xfId="136" applyNumberFormat="1" applyFont="1" applyAlignment="1" applyProtection="1">
      <alignment horizontal="left" vertical="center"/>
      <protection locked="0"/>
    </xf>
    <xf numFmtId="186" fontId="112" fillId="0" borderId="0" xfId="136" applyNumberFormat="1" applyFont="1" applyAlignment="1">
      <alignment horizontal="left"/>
    </xf>
    <xf numFmtId="37" fontId="112" fillId="0" borderId="118" xfId="136" applyFont="1" applyBorder="1" applyAlignment="1">
      <alignment horizontal="left"/>
    </xf>
    <xf numFmtId="37" fontId="112" fillId="0" borderId="0" xfId="136" applyFont="1" applyAlignment="1">
      <alignment horizontal="left"/>
    </xf>
    <xf numFmtId="37" fontId="112" fillId="0" borderId="120" xfId="136" applyFont="1" applyBorder="1"/>
    <xf numFmtId="37" fontId="112" fillId="0" borderId="55" xfId="136" applyFont="1" applyBorder="1"/>
    <xf numFmtId="37" fontId="112" fillId="0" borderId="122" xfId="136" applyFont="1" applyBorder="1" applyAlignment="1">
      <alignment horizontal="center"/>
    </xf>
    <xf numFmtId="37" fontId="112" fillId="0" borderId="125" xfId="136" applyFont="1" applyBorder="1"/>
    <xf numFmtId="37" fontId="112" fillId="0" borderId="127" xfId="136" applyFont="1" applyBorder="1" applyAlignment="1">
      <alignment horizontal="left" vertical="center"/>
    </xf>
    <xf numFmtId="37" fontId="112" fillId="0" borderId="128" xfId="136" applyFont="1" applyBorder="1" applyAlignment="1">
      <alignment vertical="center"/>
    </xf>
    <xf numFmtId="37" fontId="112" fillId="0" borderId="129" xfId="136" applyFont="1" applyBorder="1" applyAlignment="1">
      <alignment vertical="center"/>
    </xf>
    <xf numFmtId="186" fontId="112" fillId="0" borderId="55" xfId="137" applyNumberFormat="1" applyFont="1" applyBorder="1" applyAlignment="1">
      <alignment vertical="center"/>
    </xf>
    <xf numFmtId="37" fontId="112" fillId="0" borderId="55" xfId="136" applyFont="1" applyBorder="1" applyAlignment="1">
      <alignment vertical="center"/>
    </xf>
    <xf numFmtId="37" fontId="112" fillId="0" borderId="0" xfId="136" applyFont="1" applyAlignment="1">
      <alignment vertical="top"/>
    </xf>
    <xf numFmtId="37" fontId="112" fillId="0" borderId="130" xfId="136" applyFont="1" applyBorder="1" applyAlignment="1">
      <alignment horizontal="center" vertical="top"/>
    </xf>
    <xf numFmtId="199" fontId="112" fillId="0" borderId="131" xfId="137" applyFont="1" applyBorder="1" applyAlignment="1">
      <alignment vertical="top"/>
    </xf>
    <xf numFmtId="186" fontId="112" fillId="0" borderId="0" xfId="137" applyNumberFormat="1" applyFont="1" applyAlignment="1">
      <alignment vertical="top"/>
    </xf>
    <xf numFmtId="37" fontId="112" fillId="0" borderId="0" xfId="136" applyFont="1" applyAlignment="1">
      <alignment vertical="top" wrapText="1"/>
    </xf>
    <xf numFmtId="37" fontId="112" fillId="0" borderId="130" xfId="136" applyFont="1" applyBorder="1" applyAlignment="1">
      <alignment horizontal="center" vertical="center"/>
    </xf>
    <xf numFmtId="37" fontId="112" fillId="0" borderId="132" xfId="136" applyFont="1" applyBorder="1" applyAlignment="1">
      <alignment vertical="top"/>
    </xf>
    <xf numFmtId="199" fontId="112" fillId="0" borderId="128" xfId="137" applyFont="1" applyBorder="1" applyAlignment="1">
      <alignment vertical="top"/>
    </xf>
    <xf numFmtId="37" fontId="112" fillId="0" borderId="131" xfId="136" applyFont="1" applyBorder="1" applyAlignment="1">
      <alignment vertical="center"/>
    </xf>
    <xf numFmtId="186" fontId="112" fillId="0" borderId="0" xfId="137" applyNumberFormat="1" applyFont="1" applyAlignment="1">
      <alignment vertical="center"/>
    </xf>
    <xf numFmtId="37" fontId="112" fillId="0" borderId="122" xfId="136" applyFont="1" applyBorder="1" applyAlignment="1">
      <alignment vertical="top"/>
    </xf>
    <xf numFmtId="49" fontId="112" fillId="0" borderId="131" xfId="136" applyNumberFormat="1" applyFont="1" applyBorder="1" applyAlignment="1">
      <alignment vertical="top"/>
    </xf>
    <xf numFmtId="37" fontId="112" fillId="0" borderId="122" xfId="136" applyFont="1" applyBorder="1" applyAlignment="1">
      <alignment horizontal="center" vertical="top"/>
    </xf>
    <xf numFmtId="37" fontId="112" fillId="0" borderId="0" xfId="136" applyFont="1" applyBorder="1" applyAlignment="1">
      <alignment horizontal="center" vertical="top"/>
    </xf>
    <xf numFmtId="49" fontId="112" fillId="0" borderId="0" xfId="136" applyNumberFormat="1" applyFont="1" applyBorder="1" applyAlignment="1">
      <alignment vertical="top"/>
    </xf>
    <xf numFmtId="37" fontId="112" fillId="0" borderId="127" xfId="136" applyFont="1" applyBorder="1" applyAlignment="1">
      <alignment vertical="top"/>
    </xf>
    <xf numFmtId="37" fontId="112" fillId="0" borderId="128" xfId="136" applyFont="1" applyBorder="1" applyAlignment="1">
      <alignment horizontal="center" vertical="top"/>
    </xf>
    <xf numFmtId="37" fontId="112" fillId="0" borderId="0" xfId="136" applyFont="1" applyAlignment="1">
      <alignment vertical="center" wrapText="1"/>
    </xf>
    <xf numFmtId="199" fontId="112" fillId="0" borderId="131" xfId="137" applyFont="1" applyBorder="1" applyAlignment="1">
      <alignment vertical="center"/>
    </xf>
    <xf numFmtId="37" fontId="112" fillId="0" borderId="0" xfId="136" applyFont="1" applyAlignment="1">
      <alignment vertical="center"/>
    </xf>
    <xf numFmtId="37" fontId="123" fillId="0" borderId="130" xfId="136" applyFont="1" applyBorder="1" applyAlignment="1">
      <alignment vertical="top" wrapText="1"/>
    </xf>
    <xf numFmtId="201" fontId="112" fillId="0" borderId="0" xfId="136" applyNumberFormat="1" applyFont="1" applyAlignment="1">
      <alignment vertical="top" wrapText="1"/>
    </xf>
    <xf numFmtId="37" fontId="112" fillId="0" borderId="125" xfId="136" applyFont="1" applyBorder="1" applyAlignment="1">
      <alignment vertical="top"/>
    </xf>
    <xf numFmtId="49" fontId="112" fillId="0" borderId="126" xfId="136" applyNumberFormat="1" applyFont="1" applyBorder="1" applyAlignment="1">
      <alignment vertical="top"/>
    </xf>
    <xf numFmtId="49" fontId="112" fillId="0" borderId="133" xfId="136" applyNumberFormat="1" applyFont="1" applyBorder="1" applyAlignment="1">
      <alignment vertical="top"/>
    </xf>
    <xf numFmtId="186" fontId="112" fillId="0" borderId="118" xfId="137" applyNumberFormat="1" applyFont="1" applyBorder="1" applyAlignment="1">
      <alignment horizontal="right"/>
    </xf>
    <xf numFmtId="186" fontId="112" fillId="0" borderId="118" xfId="137" applyNumberFormat="1" applyFont="1" applyBorder="1" applyAlignment="1">
      <alignment vertical="top"/>
    </xf>
    <xf numFmtId="37" fontId="112" fillId="0" borderId="0" xfId="138" applyFont="1"/>
    <xf numFmtId="37" fontId="112" fillId="0" borderId="0" xfId="138" applyFont="1" applyAlignment="1">
      <alignment horizontal="left"/>
    </xf>
    <xf numFmtId="186" fontId="112" fillId="0" borderId="0" xfId="135" applyNumberFormat="1" applyFont="1"/>
    <xf numFmtId="186" fontId="112" fillId="0" borderId="0" xfId="138" applyNumberFormat="1" applyFont="1" applyAlignment="1">
      <alignment horizontal="left"/>
    </xf>
    <xf numFmtId="37" fontId="112" fillId="0" borderId="0" xfId="135" applyFont="1"/>
    <xf numFmtId="37" fontId="112" fillId="0" borderId="0" xfId="135" applyFont="1" applyAlignment="1">
      <alignment horizontal="right"/>
    </xf>
    <xf numFmtId="201" fontId="112" fillId="0" borderId="0" xfId="136" applyNumberFormat="1" applyFont="1"/>
    <xf numFmtId="37" fontId="124" fillId="0" borderId="0" xfId="138" applyFont="1"/>
    <xf numFmtId="186" fontId="112" fillId="0" borderId="0" xfId="138" applyNumberFormat="1" applyFont="1"/>
    <xf numFmtId="37" fontId="112" fillId="0" borderId="0" xfId="135" applyFont="1" applyAlignment="1">
      <alignment horizontal="left"/>
    </xf>
    <xf numFmtId="37" fontId="112" fillId="0" borderId="0" xfId="136" applyFont="1" applyAlignment="1">
      <alignment horizontal="center"/>
    </xf>
    <xf numFmtId="201" fontId="112" fillId="0" borderId="0" xfId="136" applyNumberFormat="1" applyFont="1" applyAlignment="1">
      <alignment horizontal="left"/>
    </xf>
    <xf numFmtId="186" fontId="112" fillId="0" borderId="0" xfId="137" applyNumberFormat="1" applyFont="1" applyAlignment="1">
      <alignment horizontal="left"/>
    </xf>
    <xf numFmtId="0" fontId="112" fillId="0" borderId="0" xfId="139" applyFont="1"/>
    <xf numFmtId="37" fontId="112" fillId="0" borderId="117" xfId="140" applyFont="1" applyBorder="1" applyAlignment="1">
      <alignment horizontal="center"/>
    </xf>
    <xf numFmtId="37" fontId="112" fillId="0" borderId="0" xfId="140" applyFont="1"/>
    <xf numFmtId="37" fontId="112" fillId="0" borderId="134" xfId="140" applyFont="1" applyBorder="1" applyAlignment="1">
      <alignment horizontal="center"/>
    </xf>
    <xf numFmtId="37" fontId="112" fillId="0" borderId="135" xfId="140" applyFont="1" applyBorder="1" applyAlignment="1">
      <alignment horizontal="center"/>
    </xf>
    <xf numFmtId="37" fontId="112" fillId="0" borderId="136" xfId="140" applyFont="1" applyBorder="1"/>
    <xf numFmtId="37" fontId="112" fillId="0" borderId="137" xfId="140" applyFont="1" applyBorder="1" applyAlignment="1">
      <alignment horizontal="center"/>
    </xf>
    <xf numFmtId="37" fontId="112" fillId="0" borderId="118" xfId="140" applyFont="1" applyBorder="1" applyAlignment="1">
      <alignment horizontal="left"/>
    </xf>
    <xf numFmtId="37" fontId="112" fillId="0" borderId="118" xfId="140" applyFont="1" applyBorder="1"/>
    <xf numFmtId="37" fontId="112" fillId="0" borderId="138" xfId="140" applyFont="1" applyBorder="1" applyAlignment="1">
      <alignment horizontal="center"/>
    </xf>
    <xf numFmtId="37" fontId="121" fillId="0" borderId="139" xfId="140" applyFont="1" applyBorder="1" applyAlignment="1">
      <alignment horizontal="center"/>
    </xf>
    <xf numFmtId="37" fontId="112" fillId="0" borderId="140" xfId="140" applyFont="1" applyBorder="1"/>
    <xf numFmtId="37" fontId="119" fillId="0" borderId="0" xfId="140" applyFont="1" applyAlignment="1">
      <alignment horizontal="center" vertical="center"/>
    </xf>
    <xf numFmtId="39" fontId="112" fillId="0" borderId="118" xfId="141" applyFont="1" applyBorder="1"/>
    <xf numFmtId="37" fontId="112" fillId="0" borderId="120" xfId="140" applyFont="1" applyBorder="1" applyAlignment="1">
      <alignment horizontal="center"/>
    </xf>
    <xf numFmtId="37" fontId="112" fillId="0" borderId="141" xfId="140" applyFont="1" applyBorder="1" applyAlignment="1">
      <alignment horizontal="center" vertical="center"/>
    </xf>
    <xf numFmtId="37" fontId="112" fillId="0" borderId="143" xfId="140" applyFont="1" applyBorder="1"/>
    <xf numFmtId="37" fontId="112" fillId="0" borderId="125" xfId="140" applyFont="1" applyBorder="1"/>
    <xf numFmtId="37" fontId="112" fillId="0" borderId="126" xfId="140" applyFont="1" applyBorder="1" applyAlignment="1">
      <alignment horizontal="center" vertical="center"/>
    </xf>
    <xf numFmtId="37" fontId="112" fillId="0" borderId="144" xfId="140" applyFont="1" applyBorder="1" applyAlignment="1">
      <alignment horizontal="center" vertical="center"/>
    </xf>
    <xf numFmtId="37" fontId="112" fillId="0" borderId="125" xfId="140" applyFont="1" applyBorder="1" applyAlignment="1">
      <alignment horizontal="center" vertical="center"/>
    </xf>
    <xf numFmtId="0" fontId="112" fillId="0" borderId="123" xfId="142" applyNumberFormat="1" applyFont="1" applyBorder="1" applyAlignment="1">
      <alignment horizontal="center" wrapText="1"/>
    </xf>
    <xf numFmtId="39" fontId="112" fillId="0" borderId="145" xfId="141" applyFont="1" applyBorder="1" applyAlignment="1">
      <alignment horizontal="center" wrapText="1"/>
    </xf>
    <xf numFmtId="37" fontId="112" fillId="0" borderId="122" xfId="140" applyFont="1" applyBorder="1" applyAlignment="1">
      <alignment horizontal="center" vertical="center"/>
    </xf>
    <xf numFmtId="37" fontId="112" fillId="0" borderId="130" xfId="140" applyFont="1" applyBorder="1" applyAlignment="1">
      <alignment horizontal="center"/>
    </xf>
    <xf numFmtId="202" fontId="112" fillId="0" borderId="129" xfId="140" applyNumberFormat="1" applyFont="1" applyBorder="1" applyAlignment="1">
      <alignment horizontal="center" vertical="center"/>
    </xf>
    <xf numFmtId="37" fontId="117" fillId="0" borderId="55" xfId="140" applyFont="1" applyBorder="1" applyAlignment="1">
      <alignment horizontal="center"/>
    </xf>
    <xf numFmtId="183" fontId="122" fillId="0" borderId="55" xfId="141" applyNumberFormat="1" applyFont="1" applyBorder="1" applyAlignment="1">
      <alignment horizontal="center" vertical="center" wrapText="1"/>
    </xf>
    <xf numFmtId="198" fontId="122" fillId="0" borderId="55" xfId="141" applyNumberFormat="1" applyFont="1" applyBorder="1" applyAlignment="1">
      <alignment horizontal="center" vertical="center" wrapText="1"/>
    </xf>
    <xf numFmtId="37" fontId="112" fillId="0" borderId="146" xfId="140" applyFont="1" applyBorder="1" applyAlignment="1">
      <alignment horizontal="center" vertical="center" wrapText="1"/>
    </xf>
    <xf numFmtId="37" fontId="112" fillId="0" borderId="147" xfId="140" applyFont="1" applyBorder="1" applyAlignment="1">
      <alignment vertical="center" wrapText="1"/>
    </xf>
    <xf numFmtId="203" fontId="122" fillId="0" borderId="148" xfId="140" applyNumberFormat="1" applyFont="1" applyBorder="1" applyAlignment="1">
      <alignment horizontal="center" vertical="center"/>
    </xf>
    <xf numFmtId="37" fontId="122" fillId="0" borderId="149" xfId="140" applyFont="1" applyBorder="1" applyAlignment="1">
      <alignment horizontal="center" vertical="center"/>
    </xf>
    <xf numFmtId="198" fontId="122" fillId="0" borderId="149" xfId="141" applyNumberFormat="1" applyFont="1" applyBorder="1" applyAlignment="1">
      <alignment horizontal="center" vertical="center" wrapText="1"/>
    </xf>
    <xf numFmtId="204" fontId="122" fillId="0" borderId="148" xfId="142" applyNumberFormat="1" applyFont="1" applyBorder="1" applyAlignment="1">
      <alignment horizontal="center" vertical="center"/>
    </xf>
    <xf numFmtId="37" fontId="112" fillId="0" borderId="122" xfId="140" applyFont="1" applyBorder="1" applyAlignment="1">
      <alignment horizontal="center"/>
    </xf>
    <xf numFmtId="205" fontId="112" fillId="0" borderId="130" xfId="142" applyNumberFormat="1" applyFont="1" applyBorder="1" applyAlignment="1">
      <alignment vertical="center"/>
    </xf>
    <xf numFmtId="205" fontId="112" fillId="0" borderId="131" xfId="142" applyNumberFormat="1" applyFont="1" applyBorder="1" applyAlignment="1">
      <alignment vertical="center"/>
    </xf>
    <xf numFmtId="205" fontId="112" fillId="0" borderId="0" xfId="142" applyNumberFormat="1" applyFont="1" applyAlignment="1">
      <alignment vertical="center"/>
    </xf>
    <xf numFmtId="0" fontId="127" fillId="0" borderId="0" xfId="142" applyNumberFormat="1" applyFont="1" applyAlignment="1">
      <alignment vertical="center" wrapText="1"/>
    </xf>
    <xf numFmtId="39" fontId="112" fillId="0" borderId="0" xfId="141" applyFont="1" applyAlignment="1">
      <alignment vertical="center" wrapText="1"/>
    </xf>
    <xf numFmtId="37" fontId="112" fillId="0" borderId="125" xfId="140" applyFont="1" applyBorder="1" applyAlignment="1">
      <alignment horizontal="center"/>
    </xf>
    <xf numFmtId="37" fontId="112" fillId="0" borderId="126" xfId="140" applyFont="1" applyBorder="1" applyAlignment="1">
      <alignment horizontal="left"/>
    </xf>
    <xf numFmtId="37" fontId="112" fillId="0" borderId="133" xfId="140" applyFont="1" applyBorder="1" applyAlignment="1">
      <alignment horizontal="left"/>
    </xf>
    <xf numFmtId="37" fontId="112" fillId="0" borderId="0" xfId="143" applyFont="1"/>
    <xf numFmtId="37" fontId="112" fillId="0" borderId="0" xfId="143" applyFont="1" applyAlignment="1">
      <alignment horizontal="left"/>
    </xf>
    <xf numFmtId="37" fontId="112" fillId="0" borderId="55" xfId="143" applyFont="1" applyBorder="1" applyAlignment="1">
      <alignment horizontal="left"/>
    </xf>
    <xf numFmtId="0" fontId="112" fillId="0" borderId="55" xfId="141" applyNumberFormat="1" applyFont="1" applyBorder="1" applyAlignment="1">
      <alignment vertical="top"/>
    </xf>
    <xf numFmtId="201" fontId="112" fillId="0" borderId="0" xfId="140" applyNumberFormat="1" applyFont="1" applyAlignment="1">
      <alignment horizontal="left"/>
    </xf>
    <xf numFmtId="37" fontId="124" fillId="0" borderId="0" xfId="143" applyFont="1"/>
    <xf numFmtId="201" fontId="112" fillId="0" borderId="0" xfId="143" applyNumberFormat="1" applyFont="1"/>
    <xf numFmtId="0" fontId="112" fillId="0" borderId="0" xfId="141" applyNumberFormat="1" applyFont="1" applyAlignment="1">
      <alignment vertical="top"/>
    </xf>
    <xf numFmtId="39" fontId="112" fillId="0" borderId="0" xfId="144" applyFont="1"/>
    <xf numFmtId="37" fontId="112" fillId="0" borderId="0" xfId="144" applyNumberFormat="1" applyFont="1"/>
    <xf numFmtId="37" fontId="112" fillId="0" borderId="0" xfId="140" applyFont="1" applyAlignment="1">
      <alignment horizontal="right"/>
    </xf>
    <xf numFmtId="39" fontId="112" fillId="0" borderId="0" xfId="144" applyFont="1" applyAlignment="1">
      <alignment horizontal="left"/>
    </xf>
    <xf numFmtId="201" fontId="112" fillId="0" borderId="0" xfId="144" applyNumberFormat="1" applyFont="1"/>
    <xf numFmtId="39" fontId="117" fillId="0" borderId="0" xfId="144" applyFont="1"/>
    <xf numFmtId="201" fontId="112" fillId="0" borderId="0" xfId="140" applyNumberFormat="1" applyFont="1"/>
    <xf numFmtId="39" fontId="112" fillId="0" borderId="0" xfId="141" applyFont="1"/>
    <xf numFmtId="37" fontId="112" fillId="0" borderId="66" xfId="140" applyFont="1" applyBorder="1" applyAlignment="1">
      <alignment horizontal="center"/>
    </xf>
    <xf numFmtId="37" fontId="112" fillId="0" borderId="0" xfId="140" applyFont="1" applyAlignment="1">
      <alignment horizontal="left"/>
    </xf>
    <xf numFmtId="37" fontId="112" fillId="0" borderId="130" xfId="140" applyFont="1" applyBorder="1" applyAlignment="1">
      <alignment horizontal="right"/>
    </xf>
    <xf numFmtId="37" fontId="112" fillId="0" borderId="129" xfId="140" applyFont="1" applyBorder="1" applyAlignment="1">
      <alignment horizontal="right"/>
    </xf>
    <xf numFmtId="37" fontId="112" fillId="0" borderId="55" xfId="140" applyFont="1" applyBorder="1" applyAlignment="1">
      <alignment horizontal="right"/>
    </xf>
    <xf numFmtId="37" fontId="117" fillId="0" borderId="55" xfId="140" applyFont="1" applyBorder="1"/>
    <xf numFmtId="37" fontId="112" fillId="0" borderId="55" xfId="140" applyFont="1" applyBorder="1"/>
    <xf numFmtId="37" fontId="112" fillId="0" borderId="122" xfId="140" applyFont="1" applyBorder="1" applyAlignment="1">
      <alignment horizontal="center" vertical="center" wrapText="1"/>
    </xf>
    <xf numFmtId="37" fontId="112" fillId="0" borderId="122" xfId="140" applyFont="1" applyBorder="1" applyAlignment="1">
      <alignment vertical="center" wrapText="1"/>
    </xf>
    <xf numFmtId="37" fontId="122" fillId="0" borderId="131" xfId="140" applyFont="1" applyBorder="1" applyAlignment="1">
      <alignment horizontal="center" vertical="center"/>
    </xf>
    <xf numFmtId="37" fontId="122" fillId="0" borderId="0" xfId="140" applyFont="1" applyAlignment="1">
      <alignment horizontal="center" vertical="center"/>
    </xf>
    <xf numFmtId="37" fontId="112" fillId="0" borderId="131" xfId="140" applyFont="1" applyBorder="1" applyAlignment="1">
      <alignment horizontal="right"/>
    </xf>
    <xf numFmtId="205" fontId="112" fillId="0" borderId="122" xfId="142" applyNumberFormat="1" applyFont="1" applyBorder="1" applyAlignment="1">
      <alignment vertical="center"/>
    </xf>
    <xf numFmtId="37" fontId="112" fillId="0" borderId="122" xfId="140" applyFont="1" applyBorder="1" applyAlignment="1">
      <alignment vertical="center"/>
    </xf>
    <xf numFmtId="37" fontId="112" fillId="0" borderId="131" xfId="140" applyFont="1" applyBorder="1" applyAlignment="1">
      <alignment vertical="center"/>
    </xf>
    <xf numFmtId="37" fontId="112" fillId="0" borderId="0" xfId="140" applyFont="1" applyAlignment="1">
      <alignment vertical="center"/>
    </xf>
    <xf numFmtId="205" fontId="112" fillId="0" borderId="125" xfId="142" applyNumberFormat="1" applyFont="1" applyBorder="1" applyAlignment="1">
      <alignment vertical="center"/>
    </xf>
    <xf numFmtId="205" fontId="112" fillId="0" borderId="133" xfId="142" applyNumberFormat="1" applyFont="1" applyBorder="1" applyAlignment="1">
      <alignment vertical="center"/>
    </xf>
    <xf numFmtId="205" fontId="112" fillId="0" borderId="118" xfId="142" applyNumberFormat="1" applyFont="1" applyBorder="1" applyAlignment="1">
      <alignment vertical="center"/>
    </xf>
    <xf numFmtId="0" fontId="112" fillId="0" borderId="123" xfId="142" applyNumberFormat="1" applyFont="1" applyBorder="1" applyAlignment="1">
      <alignment horizontal="center" vertical="center" wrapText="1"/>
    </xf>
    <xf numFmtId="37" fontId="112" fillId="0" borderId="123" xfId="140" applyFont="1" applyBorder="1" applyAlignment="1">
      <alignment horizontal="center" vertical="center" wrapText="1"/>
    </xf>
    <xf numFmtId="39" fontId="112" fillId="0" borderId="55" xfId="141" applyFont="1" applyBorder="1" applyAlignment="1">
      <alignment wrapText="1"/>
    </xf>
    <xf numFmtId="37" fontId="119" fillId="0" borderId="131" xfId="140" applyFont="1" applyBorder="1" applyAlignment="1">
      <alignment horizontal="center" vertical="center"/>
    </xf>
    <xf numFmtId="39" fontId="119" fillId="0" borderId="0" xfId="141" applyFont="1" applyAlignment="1">
      <alignment horizontal="center" vertical="center" wrapText="1"/>
    </xf>
    <xf numFmtId="39" fontId="112" fillId="0" borderId="0" xfId="141" applyFont="1" applyAlignment="1">
      <alignment wrapText="1"/>
    </xf>
    <xf numFmtId="206" fontId="112" fillId="0" borderId="0" xfId="141" applyNumberFormat="1" applyFont="1" applyAlignment="1">
      <alignment horizontal="left"/>
    </xf>
    <xf numFmtId="206" fontId="112" fillId="0" borderId="0" xfId="141" applyNumberFormat="1" applyFont="1"/>
    <xf numFmtId="206" fontId="95" fillId="0" borderId="0" xfId="141" applyNumberFormat="1" applyFont="1" applyAlignment="1">
      <alignment horizontal="left"/>
    </xf>
    <xf numFmtId="39" fontId="95" fillId="0" borderId="0" xfId="141" applyFont="1"/>
    <xf numFmtId="206" fontId="95" fillId="0" borderId="0" xfId="141" applyNumberFormat="1" applyFont="1"/>
    <xf numFmtId="39" fontId="128" fillId="0" borderId="0" xfId="141" applyFont="1" applyAlignment="1">
      <alignment vertical="center"/>
    </xf>
    <xf numFmtId="0" fontId="58" fillId="0" borderId="150" xfId="127" applyFont="1" applyBorder="1"/>
    <xf numFmtId="0" fontId="58" fillId="0" borderId="118" xfId="127" applyFont="1" applyBorder="1"/>
    <xf numFmtId="0" fontId="84" fillId="0" borderId="118" xfId="32" applyFont="1" applyBorder="1"/>
    <xf numFmtId="0" fontId="9" fillId="0" borderId="118" xfId="32" applyBorder="1"/>
    <xf numFmtId="0" fontId="58" fillId="0" borderId="118" xfId="127" applyFont="1" applyBorder="1" applyAlignment="1">
      <alignment vertical="center"/>
    </xf>
    <xf numFmtId="0" fontId="95" fillId="0" borderId="156" xfId="32" applyFont="1" applyBorder="1" applyAlignment="1">
      <alignment horizontal="distributed"/>
    </xf>
    <xf numFmtId="0" fontId="95" fillId="0" borderId="0" xfId="32" applyFont="1"/>
    <xf numFmtId="0" fontId="95" fillId="0" borderId="0" xfId="32" applyFont="1" applyAlignment="1">
      <alignment horizontal="distributed"/>
    </xf>
    <xf numFmtId="0" fontId="95" fillId="0" borderId="15" xfId="32" applyFont="1" applyBorder="1"/>
    <xf numFmtId="0" fontId="95" fillId="0" borderId="11" xfId="32" applyFont="1" applyBorder="1"/>
    <xf numFmtId="0" fontId="105" fillId="0" borderId="153" xfId="32" applyFont="1" applyBorder="1" applyAlignment="1">
      <alignment vertical="center"/>
    </xf>
    <xf numFmtId="0" fontId="105" fillId="0" borderId="0" xfId="32" applyFont="1"/>
    <xf numFmtId="0" fontId="95" fillId="0" borderId="0" xfId="32" applyFont="1" applyAlignment="1">
      <alignment horizontal="distributed" vertical="distributed" textRotation="255"/>
    </xf>
    <xf numFmtId="0" fontId="95" fillId="0" borderId="0" xfId="32" applyFont="1" applyAlignment="1">
      <alignment horizontal="distributed" vertical="distributed"/>
    </xf>
    <xf numFmtId="0" fontId="95" fillId="0" borderId="0" xfId="32" applyFont="1" applyAlignment="1">
      <alignment horizontal="center" vertical="center" wrapText="1"/>
    </xf>
    <xf numFmtId="0" fontId="95" fillId="0" borderId="159" xfId="32" applyFont="1" applyBorder="1" applyAlignment="1">
      <alignment horizontal="center" vertical="center" wrapText="1"/>
    </xf>
    <xf numFmtId="0" fontId="95" fillId="0" borderId="0" xfId="32" applyFont="1" applyAlignment="1">
      <alignment vertical="top" textRotation="255"/>
    </xf>
    <xf numFmtId="0" fontId="95" fillId="0" borderId="0" xfId="32" applyFont="1" applyAlignment="1">
      <alignment vertical="distributed" textRotation="255"/>
    </xf>
    <xf numFmtId="0" fontId="95" fillId="0" borderId="0" xfId="32" applyFont="1" applyAlignment="1">
      <alignment vertical="distributed"/>
    </xf>
    <xf numFmtId="0" fontId="47" fillId="0" borderId="154" xfId="32" applyFont="1" applyBorder="1" applyAlignment="1">
      <alignment horizontal="center" vertical="top"/>
    </xf>
    <xf numFmtId="0" fontId="47" fillId="0" borderId="161" xfId="32" applyFont="1" applyBorder="1" applyAlignment="1">
      <alignment horizontal="center" vertical="top"/>
    </xf>
    <xf numFmtId="0" fontId="47" fillId="0" borderId="161" xfId="32" applyFont="1" applyBorder="1" applyAlignment="1">
      <alignment horizontal="center" vertical="top" shrinkToFit="1"/>
    </xf>
    <xf numFmtId="0" fontId="47" fillId="0" borderId="155" xfId="32" applyFont="1" applyBorder="1" applyAlignment="1">
      <alignment horizontal="center" vertical="top" shrinkToFit="1"/>
    </xf>
    <xf numFmtId="0" fontId="95" fillId="0" borderId="0" xfId="32" applyFont="1" applyAlignment="1">
      <alignment horizontal="center" vertical="top"/>
    </xf>
    <xf numFmtId="0" fontId="95" fillId="0" borderId="0" xfId="32" applyFont="1" applyAlignment="1">
      <alignment horizontal="center"/>
    </xf>
    <xf numFmtId="41" fontId="95" fillId="11" borderId="90" xfId="145" applyFont="1" applyFill="1" applyBorder="1" applyAlignment="1">
      <alignment horizontal="center" vertical="center" wrapText="1"/>
    </xf>
    <xf numFmtId="41" fontId="95" fillId="11" borderId="71" xfId="145" applyFont="1" applyFill="1" applyBorder="1" applyAlignment="1">
      <alignment vertical="center" wrapText="1"/>
    </xf>
    <xf numFmtId="0" fontId="20" fillId="0" borderId="156" xfId="32" applyFont="1" applyBorder="1" applyAlignment="1">
      <alignment vertical="center"/>
    </xf>
    <xf numFmtId="41" fontId="95" fillId="11" borderId="71" xfId="145" applyFont="1" applyFill="1" applyBorder="1" applyAlignment="1">
      <alignment horizontal="center" vertical="center" wrapText="1"/>
    </xf>
    <xf numFmtId="49" fontId="95" fillId="11" borderId="71" xfId="145" applyNumberFormat="1" applyFont="1" applyFill="1" applyBorder="1" applyAlignment="1">
      <alignment horizontal="center" vertical="center" wrapText="1"/>
    </xf>
    <xf numFmtId="41" fontId="95" fillId="11" borderId="59" xfId="145" applyFont="1" applyFill="1" applyBorder="1" applyAlignment="1">
      <alignment horizontal="center" vertical="center" wrapText="1"/>
    </xf>
    <xf numFmtId="41" fontId="128" fillId="11" borderId="0" xfId="145" applyFont="1" applyFill="1" applyAlignment="1">
      <alignment horizontal="center" vertical="center" wrapText="1"/>
    </xf>
    <xf numFmtId="0" fontId="95" fillId="0" borderId="158" xfId="32" applyFont="1" applyBorder="1" applyAlignment="1">
      <alignment horizontal="center" vertical="center" wrapText="1"/>
    </xf>
    <xf numFmtId="0" fontId="95" fillId="0" borderId="158" xfId="32" applyFont="1" applyBorder="1" applyAlignment="1">
      <alignment horizontal="center" vertical="center" textRotation="255" wrapText="1"/>
    </xf>
    <xf numFmtId="0" fontId="95" fillId="0" borderId="156" xfId="32" applyFont="1" applyBorder="1" applyAlignment="1">
      <alignment horizontal="center" vertical="center" wrapText="1"/>
    </xf>
    <xf numFmtId="49" fontId="95" fillId="0" borderId="156" xfId="32" applyNumberFormat="1" applyFont="1" applyBorder="1" applyAlignment="1">
      <alignment horizontal="center" vertical="center" wrapText="1"/>
    </xf>
    <xf numFmtId="41" fontId="95" fillId="0" borderId="156" xfId="145" applyFont="1" applyBorder="1" applyAlignment="1">
      <alignment horizontal="center" vertical="center" wrapText="1"/>
    </xf>
    <xf numFmtId="0" fontId="95" fillId="0" borderId="156" xfId="32" applyFont="1" applyBorder="1" applyAlignment="1">
      <alignment horizontal="center" vertical="center" textRotation="255" wrapText="1"/>
    </xf>
    <xf numFmtId="0" fontId="95" fillId="0" borderId="160" xfId="32" applyFont="1" applyBorder="1" applyAlignment="1">
      <alignment horizontal="center" vertical="center" wrapText="1"/>
    </xf>
    <xf numFmtId="0" fontId="95" fillId="0" borderId="0" xfId="32" applyFont="1" applyAlignment="1">
      <alignment horizontal="center" vertical="center" textRotation="255" wrapText="1"/>
    </xf>
    <xf numFmtId="0" fontId="95" fillId="38" borderId="156" xfId="32" applyFont="1" applyFill="1" applyBorder="1" applyAlignment="1">
      <alignment horizontal="center" vertical="center" wrapText="1"/>
    </xf>
    <xf numFmtId="0" fontId="95" fillId="38" borderId="158" xfId="32" applyFont="1" applyFill="1" applyBorder="1" applyAlignment="1">
      <alignment horizontal="center" vertical="center" wrapText="1"/>
    </xf>
    <xf numFmtId="0" fontId="95" fillId="0" borderId="78" xfId="32" applyFont="1" applyBorder="1" applyAlignment="1">
      <alignment horizontal="distributed" vertical="center"/>
    </xf>
    <xf numFmtId="0" fontId="95" fillId="0" borderId="55" xfId="32" applyFont="1" applyBorder="1" applyAlignment="1">
      <alignment vertical="center"/>
    </xf>
    <xf numFmtId="0" fontId="20" fillId="0" borderId="0" xfId="32" applyFont="1"/>
    <xf numFmtId="0" fontId="95" fillId="0" borderId="0" xfId="32" applyFont="1" applyAlignment="1">
      <alignment horizontal="left" vertical="center"/>
    </xf>
    <xf numFmtId="0" fontId="95" fillId="0" borderId="0" xfId="32" applyFont="1" applyAlignment="1">
      <alignment horizontal="right" vertical="center"/>
    </xf>
    <xf numFmtId="0" fontId="95" fillId="0" borderId="0" xfId="32" applyFont="1" applyAlignment="1">
      <alignment horizontal="right"/>
    </xf>
    <xf numFmtId="0" fontId="95" fillId="0" borderId="0" xfId="32" applyFont="1" applyAlignment="1">
      <alignment vertical="center"/>
    </xf>
    <xf numFmtId="0" fontId="20" fillId="0" borderId="0" xfId="32" applyFont="1" applyAlignment="1">
      <alignment vertical="center"/>
    </xf>
    <xf numFmtId="207" fontId="95" fillId="0" borderId="0" xfId="32" applyNumberFormat="1" applyFont="1" applyAlignment="1">
      <alignment vertical="center"/>
    </xf>
    <xf numFmtId="195" fontId="112" fillId="0" borderId="104" xfId="130" applyFont="1" applyBorder="1" applyAlignment="1">
      <alignment horizontal="center" vertical="center"/>
    </xf>
    <xf numFmtId="182" fontId="12" fillId="0" borderId="156" xfId="32" applyNumberFormat="1" applyFont="1" applyBorder="1" applyAlignment="1" applyProtection="1">
      <alignment horizontal="center"/>
      <protection locked="0"/>
    </xf>
    <xf numFmtId="182" fontId="70" fillId="0" borderId="156" xfId="32" applyNumberFormat="1" applyFont="1" applyBorder="1" applyAlignment="1" applyProtection="1">
      <alignment horizontal="center"/>
      <protection locked="0"/>
    </xf>
    <xf numFmtId="182" fontId="72" fillId="0" borderId="156" xfId="32" applyNumberFormat="1" applyFont="1" applyBorder="1" applyAlignment="1" applyProtection="1">
      <alignment horizontal="center"/>
      <protection locked="0"/>
    </xf>
    <xf numFmtId="182" fontId="12" fillId="0" borderId="160" xfId="32" applyNumberFormat="1" applyFont="1" applyBorder="1" applyAlignment="1" applyProtection="1">
      <alignment horizontal="center"/>
      <protection locked="0"/>
    </xf>
    <xf numFmtId="182" fontId="12" fillId="0" borderId="160" xfId="32" applyNumberFormat="1" applyFont="1" applyBorder="1" applyAlignment="1" applyProtection="1">
      <alignment horizontal="right"/>
      <protection locked="0"/>
    </xf>
    <xf numFmtId="182" fontId="12" fillId="0" borderId="158" xfId="32" applyNumberFormat="1" applyFont="1" applyBorder="1" applyAlignment="1" applyProtection="1">
      <alignment horizontal="left"/>
      <protection locked="0"/>
    </xf>
    <xf numFmtId="182" fontId="12" fillId="0" borderId="149" xfId="32" applyNumberFormat="1" applyFont="1" applyBorder="1" applyAlignment="1" applyProtection="1">
      <alignment horizontal="left"/>
      <protection locked="0"/>
    </xf>
    <xf numFmtId="182" fontId="9" fillId="0" borderId="156" xfId="32" applyNumberFormat="1" applyBorder="1"/>
    <xf numFmtId="182" fontId="9" fillId="0" borderId="160" xfId="32" applyNumberFormat="1" applyBorder="1"/>
    <xf numFmtId="0" fontId="70" fillId="0" borderId="149" xfId="32" applyFont="1" applyBorder="1" applyProtection="1">
      <protection locked="0"/>
    </xf>
    <xf numFmtId="0" fontId="70" fillId="0" borderId="149" xfId="32" quotePrefix="1" applyFont="1" applyBorder="1" applyAlignment="1" applyProtection="1">
      <alignment horizontal="left"/>
      <protection locked="0"/>
    </xf>
    <xf numFmtId="0" fontId="9" fillId="0" borderId="149" xfId="32" applyBorder="1" applyProtection="1">
      <protection locked="0"/>
    </xf>
    <xf numFmtId="0" fontId="70" fillId="0" borderId="149" xfId="32" applyFont="1" applyBorder="1" applyAlignment="1" applyProtection="1">
      <alignment horizontal="left"/>
      <protection locked="0"/>
    </xf>
    <xf numFmtId="0" fontId="70" fillId="0" borderId="158" xfId="32" applyFont="1" applyBorder="1" applyProtection="1">
      <protection locked="0"/>
    </xf>
    <xf numFmtId="0" fontId="76" fillId="0" borderId="149" xfId="32" applyFont="1" applyBorder="1" applyProtection="1">
      <protection locked="0"/>
    </xf>
    <xf numFmtId="184" fontId="78" fillId="0" borderId="158" xfId="32" applyNumberFormat="1" applyFont="1" applyBorder="1" applyProtection="1">
      <protection locked="0"/>
    </xf>
    <xf numFmtId="182" fontId="79" fillId="0" borderId="156" xfId="32" applyNumberFormat="1" applyFont="1" applyBorder="1" applyAlignment="1">
      <alignment horizontal="right"/>
    </xf>
    <xf numFmtId="182" fontId="9" fillId="0" borderId="156" xfId="32" applyNumberFormat="1" applyBorder="1" applyAlignment="1">
      <alignment horizontal="right"/>
    </xf>
    <xf numFmtId="182" fontId="12" fillId="0" borderId="160" xfId="32" applyNumberFormat="1" applyFont="1" applyBorder="1" applyAlignment="1">
      <alignment horizontal="center"/>
    </xf>
    <xf numFmtId="182" fontId="12" fillId="0" borderId="160" xfId="32" applyNumberFormat="1" applyFont="1" applyBorder="1" applyAlignment="1">
      <alignment horizontal="right"/>
    </xf>
    <xf numFmtId="182" fontId="12" fillId="0" borderId="158" xfId="32" applyNumberFormat="1" applyFont="1" applyBorder="1" applyAlignment="1">
      <alignment horizontal="left"/>
    </xf>
    <xf numFmtId="182" fontId="12" fillId="0" borderId="149" xfId="32" applyNumberFormat="1" applyFont="1" applyBorder="1" applyAlignment="1">
      <alignment horizontal="left"/>
    </xf>
    <xf numFmtId="182" fontId="12" fillId="0" borderId="156" xfId="32" applyNumberFormat="1" applyFont="1" applyBorder="1" applyAlignment="1">
      <alignment horizontal="center"/>
    </xf>
    <xf numFmtId="0" fontId="80" fillId="0" borderId="149" xfId="32" applyFont="1" applyBorder="1" applyProtection="1">
      <protection locked="0"/>
    </xf>
    <xf numFmtId="0" fontId="70" fillId="0" borderId="153" xfId="32" applyFont="1" applyBorder="1" applyProtection="1">
      <protection locked="0"/>
    </xf>
    <xf numFmtId="184" fontId="78" fillId="0" borderId="149" xfId="32" applyNumberFormat="1" applyFont="1" applyBorder="1" applyProtection="1">
      <protection locked="0"/>
    </xf>
    <xf numFmtId="184" fontId="70" fillId="0" borderId="149" xfId="32" applyNumberFormat="1" applyFont="1" applyBorder="1" applyProtection="1">
      <protection locked="0"/>
    </xf>
    <xf numFmtId="182" fontId="79" fillId="0" borderId="156" xfId="32" applyNumberFormat="1" applyFont="1" applyBorder="1"/>
    <xf numFmtId="0" fontId="14" fillId="0" borderId="0" xfId="32" applyFont="1"/>
    <xf numFmtId="0" fontId="56" fillId="0" borderId="150" xfId="35" applyFont="1" applyBorder="1" applyAlignment="1">
      <alignment horizontal="left" vertical="center"/>
    </xf>
    <xf numFmtId="0" fontId="56" fillId="0" borderId="118" xfId="35" applyFont="1" applyBorder="1" applyAlignment="1">
      <alignment horizontal="left" vertical="center"/>
    </xf>
    <xf numFmtId="183" fontId="12" fillId="0" borderId="158" xfId="35" applyNumberFormat="1" applyFont="1" applyBorder="1" applyAlignment="1">
      <alignment vertical="center"/>
    </xf>
    <xf numFmtId="183" fontId="12" fillId="0" borderId="156" xfId="35" applyNumberFormat="1" applyFont="1" applyBorder="1" applyAlignment="1">
      <alignment vertical="center"/>
    </xf>
    <xf numFmtId="183" fontId="12" fillId="0" borderId="149" xfId="35" applyNumberFormat="1" applyFont="1" applyBorder="1" applyAlignment="1">
      <alignment vertical="center"/>
    </xf>
    <xf numFmtId="183" fontId="12" fillId="0" borderId="160" xfId="35" applyNumberFormat="1" applyFont="1" applyBorder="1" applyAlignment="1">
      <alignment vertical="center"/>
    </xf>
    <xf numFmtId="183" fontId="12" fillId="37" borderId="149" xfId="35" applyNumberFormat="1" applyFont="1" applyFill="1" applyBorder="1" applyAlignment="1">
      <alignment vertical="center"/>
    </xf>
    <xf numFmtId="183" fontId="12" fillId="0" borderId="151" xfId="35" applyNumberFormat="1" applyFont="1" applyBorder="1" applyAlignment="1">
      <alignment vertical="center"/>
    </xf>
    <xf numFmtId="183" fontId="12" fillId="37" borderId="160" xfId="35" applyNumberFormat="1" applyFont="1" applyFill="1" applyBorder="1" applyAlignment="1">
      <alignment vertical="center"/>
    </xf>
    <xf numFmtId="3" fontId="12" fillId="0" borderId="158" xfId="35" applyNumberFormat="1" applyFont="1" applyBorder="1" applyAlignment="1">
      <alignment horizontal="center" vertical="center"/>
    </xf>
    <xf numFmtId="188" fontId="12" fillId="0" borderId="158" xfId="35" applyNumberFormat="1" applyFont="1" applyBorder="1" applyAlignment="1">
      <alignment horizontal="center" vertical="center"/>
    </xf>
    <xf numFmtId="183" fontId="12" fillId="37" borderId="158" xfId="35" applyNumberFormat="1" applyFont="1" applyFill="1" applyBorder="1" applyAlignment="1">
      <alignment vertical="center"/>
    </xf>
    <xf numFmtId="183" fontId="12" fillId="37" borderId="156" xfId="35" applyNumberFormat="1" applyFont="1" applyFill="1" applyBorder="1" applyAlignment="1">
      <alignment vertical="center"/>
    </xf>
    <xf numFmtId="0" fontId="58" fillId="0" borderId="156" xfId="32" applyFont="1" applyBorder="1" applyAlignment="1">
      <alignment horizontal="distributed"/>
    </xf>
    <xf numFmtId="0" fontId="58" fillId="0" borderId="0" xfId="32" applyFont="1" applyAlignment="1">
      <alignment horizontal="distributed"/>
    </xf>
    <xf numFmtId="0" fontId="58" fillId="0" borderId="7" xfId="32" applyFont="1" applyBorder="1" applyAlignment="1">
      <alignment horizontal="distributed"/>
    </xf>
    <xf numFmtId="0" fontId="58" fillId="0" borderId="15" xfId="32" applyFont="1" applyBorder="1"/>
    <xf numFmtId="0" fontId="58" fillId="0" borderId="11" xfId="32" applyFont="1" applyBorder="1"/>
    <xf numFmtId="0" fontId="9" fillId="0" borderId="11" xfId="32" applyBorder="1"/>
    <xf numFmtId="0" fontId="107" fillId="0" borderId="153" xfId="32" applyFont="1" applyBorder="1" applyAlignment="1">
      <alignment horizontal="centerContinuous" vertical="center"/>
    </xf>
    <xf numFmtId="0" fontId="107" fillId="0" borderId="0" xfId="32" applyFont="1" applyAlignment="1">
      <alignment horizontal="centerContinuous" vertical="center"/>
    </xf>
    <xf numFmtId="0" fontId="109" fillId="0" borderId="0" xfId="32" applyFont="1" applyAlignment="1">
      <alignment horizontal="centerContinuous" vertical="center"/>
    </xf>
    <xf numFmtId="0" fontId="109" fillId="0" borderId="0" xfId="32" applyFont="1"/>
    <xf numFmtId="0" fontId="56" fillId="0" borderId="0" xfId="32" applyFont="1" applyAlignment="1">
      <alignment horizontal="left"/>
    </xf>
    <xf numFmtId="0" fontId="9" fillId="0" borderId="0" xfId="32" applyAlignment="1">
      <alignment horizontal="centerContinuous"/>
    </xf>
    <xf numFmtId="0" fontId="56" fillId="0" borderId="0" xfId="32" applyFont="1" applyAlignment="1">
      <alignment horizontal="centerContinuous"/>
    </xf>
    <xf numFmtId="0" fontId="9" fillId="0" borderId="0" xfId="32" applyAlignment="1">
      <alignment horizontal="left"/>
    </xf>
    <xf numFmtId="0" fontId="58" fillId="0" borderId="0" xfId="146" applyFont="1" applyAlignment="1">
      <alignment horizontal="right"/>
    </xf>
    <xf numFmtId="0" fontId="58" fillId="0" borderId="156" xfId="32" applyFont="1" applyBorder="1" applyAlignment="1">
      <alignment horizontal="centerContinuous" vertical="center"/>
    </xf>
    <xf numFmtId="0" fontId="58" fillId="0" borderId="156" xfId="32" applyFont="1" applyBorder="1" applyAlignment="1">
      <alignment horizontal="center" vertical="center"/>
    </xf>
    <xf numFmtId="0" fontId="58" fillId="0" borderId="69" xfId="32" applyFont="1" applyBorder="1" applyAlignment="1">
      <alignment horizontal="center" vertical="center" wrapText="1"/>
    </xf>
    <xf numFmtId="0" fontId="58" fillId="0" borderId="69" xfId="32" applyFont="1" applyBorder="1" applyAlignment="1">
      <alignment horizontal="center" vertical="center"/>
    </xf>
    <xf numFmtId="0" fontId="133" fillId="0" borderId="69" xfId="32" applyFont="1" applyBorder="1" applyAlignment="1">
      <alignment horizontal="center" vertical="center"/>
    </xf>
    <xf numFmtId="0" fontId="133" fillId="0" borderId="69" xfId="32" applyFont="1" applyBorder="1" applyAlignment="1">
      <alignment horizontal="center" vertical="center" wrapText="1"/>
    </xf>
    <xf numFmtId="0" fontId="133" fillId="0" borderId="168" xfId="32" applyFont="1" applyBorder="1" applyAlignment="1">
      <alignment horizontal="center" vertical="center" wrapText="1"/>
    </xf>
    <xf numFmtId="0" fontId="56" fillId="0" borderId="71" xfId="32" applyFont="1" applyBorder="1" applyAlignment="1">
      <alignment horizontal="center" vertical="center"/>
    </xf>
    <xf numFmtId="0" fontId="56" fillId="0" borderId="71" xfId="5" applyFont="1" applyBorder="1" applyAlignment="1">
      <alignment horizontal="center" vertical="center"/>
    </xf>
    <xf numFmtId="0" fontId="56" fillId="0" borderId="156" xfId="5" applyFont="1" applyBorder="1" applyAlignment="1">
      <alignment horizontal="center" vertical="center"/>
    </xf>
    <xf numFmtId="0" fontId="56" fillId="0" borderId="156" xfId="32" applyFont="1" applyBorder="1" applyAlignment="1">
      <alignment horizontal="center" vertical="center"/>
    </xf>
    <xf numFmtId="0" fontId="56" fillId="0" borderId="69" xfId="32" applyFont="1" applyBorder="1" applyAlignment="1">
      <alignment horizontal="center" vertical="center"/>
    </xf>
    <xf numFmtId="0" fontId="56" fillId="0" borderId="69" xfId="5" applyFont="1" applyBorder="1" applyAlignment="1">
      <alignment horizontal="center" vertical="center"/>
    </xf>
    <xf numFmtId="0" fontId="58" fillId="0" borderId="0" xfId="32" applyFont="1" applyAlignment="1">
      <alignment horizontal="left" vertical="center"/>
    </xf>
    <xf numFmtId="0" fontId="56" fillId="0" borderId="0" xfId="32" applyFont="1"/>
    <xf numFmtId="0" fontId="58" fillId="0" borderId="0" xfId="32" applyFont="1" applyAlignment="1">
      <alignment horizontal="center"/>
    </xf>
    <xf numFmtId="0" fontId="58" fillId="0" borderId="0" xfId="32" applyFont="1" applyAlignment="1">
      <alignment vertical="center"/>
    </xf>
    <xf numFmtId="0" fontId="58" fillId="0" borderId="0" xfId="32" applyFont="1" applyAlignment="1">
      <alignment horizontal="left"/>
    </xf>
    <xf numFmtId="0" fontId="58" fillId="0" borderId="0" xfId="32" applyFont="1" applyAlignment="1">
      <alignment wrapText="1"/>
    </xf>
    <xf numFmtId="0" fontId="58" fillId="0" borderId="0" xfId="32" applyFont="1" applyAlignment="1">
      <alignment vertical="center" wrapText="1"/>
    </xf>
    <xf numFmtId="0" fontId="9" fillId="0" borderId="0" xfId="32" applyAlignment="1">
      <alignment vertical="center" wrapText="1"/>
    </xf>
    <xf numFmtId="0" fontId="12" fillId="0" borderId="0" xfId="32" applyFont="1" applyProtection="1">
      <protection locked="0"/>
    </xf>
    <xf numFmtId="0" fontId="12" fillId="0" borderId="0" xfId="32" applyFont="1" applyAlignment="1" applyProtection="1">
      <alignment horizontal="center" vertical="center"/>
      <protection locked="0"/>
    </xf>
    <xf numFmtId="0" fontId="12" fillId="0" borderId="18" xfId="32" applyFont="1" applyBorder="1" applyAlignment="1" applyProtection="1">
      <alignment horizontal="center" vertical="center"/>
      <protection locked="0"/>
    </xf>
    <xf numFmtId="0" fontId="12" fillId="0" borderId="156" xfId="32" applyFont="1" applyBorder="1" applyAlignment="1" applyProtection="1">
      <alignment horizontal="center" vertical="center"/>
      <protection locked="0"/>
    </xf>
    <xf numFmtId="0" fontId="12" fillId="0" borderId="11" xfId="32" applyFont="1" applyBorder="1" applyAlignment="1" applyProtection="1">
      <alignment horizontal="center" vertical="center"/>
      <protection locked="0"/>
    </xf>
    <xf numFmtId="0" fontId="12" fillId="0" borderId="16" xfId="32" applyFont="1" applyBorder="1" applyAlignment="1" applyProtection="1">
      <alignment horizontal="center" vertical="center"/>
      <protection locked="0"/>
    </xf>
    <xf numFmtId="0" fontId="12" fillId="0" borderId="17" xfId="32" applyFont="1" applyBorder="1" applyProtection="1">
      <protection locked="0"/>
    </xf>
    <xf numFmtId="0" fontId="74" fillId="0" borderId="0" xfId="32" applyFont="1" applyAlignment="1" applyProtection="1">
      <alignment vertical="center"/>
      <protection locked="0"/>
    </xf>
    <xf numFmtId="0" fontId="12" fillId="0" borderId="0" xfId="32" applyFont="1" applyAlignment="1" applyProtection="1">
      <alignment vertical="center"/>
      <protection locked="0"/>
    </xf>
    <xf numFmtId="0" fontId="12" fillId="0" borderId="11" xfId="32" applyFont="1" applyBorder="1" applyAlignment="1" applyProtection="1">
      <alignment horizontal="right" vertical="center"/>
      <protection locked="0"/>
    </xf>
    <xf numFmtId="0" fontId="12" fillId="0" borderId="0" xfId="32" applyFont="1" applyAlignment="1" applyProtection="1">
      <alignment horizontal="right" vertical="center"/>
      <protection locked="0"/>
    </xf>
    <xf numFmtId="0" fontId="12" fillId="0" borderId="7" xfId="32" applyFont="1" applyBorder="1" applyAlignment="1" applyProtection="1">
      <alignment horizontal="center" vertical="center"/>
      <protection locked="0"/>
    </xf>
    <xf numFmtId="3" fontId="11" fillId="0" borderId="15" xfId="32" applyNumberFormat="1" applyFont="1" applyBorder="1" applyAlignment="1">
      <alignment horizontal="center" vertical="center"/>
    </xf>
    <xf numFmtId="3" fontId="11" fillId="0" borderId="7" xfId="32" applyNumberFormat="1" applyFont="1" applyBorder="1" applyAlignment="1" applyProtection="1">
      <alignment horizontal="center" vertical="center"/>
      <protection locked="0"/>
    </xf>
    <xf numFmtId="3" fontId="11" fillId="0" borderId="11" xfId="32" applyNumberFormat="1" applyFont="1" applyBorder="1" applyAlignment="1" applyProtection="1">
      <alignment horizontal="center" vertical="center"/>
      <protection locked="0"/>
    </xf>
    <xf numFmtId="0" fontId="12" fillId="0" borderId="15" xfId="32" applyFont="1" applyBorder="1" applyAlignment="1" applyProtection="1">
      <alignment horizontal="center" vertical="center"/>
      <protection locked="0"/>
    </xf>
    <xf numFmtId="3" fontId="136" fillId="0" borderId="174" xfId="32" applyNumberFormat="1" applyFont="1" applyBorder="1" applyAlignment="1">
      <alignment horizontal="center" vertical="center"/>
    </xf>
    <xf numFmtId="0" fontId="12" fillId="0" borderId="11" xfId="32" applyFont="1" applyBorder="1" applyAlignment="1" applyProtection="1">
      <alignment horizontal="center"/>
      <protection locked="0"/>
    </xf>
    <xf numFmtId="0" fontId="9" fillId="0" borderId="15" xfId="32" applyBorder="1" applyAlignment="1">
      <alignment vertical="center"/>
    </xf>
    <xf numFmtId="0" fontId="9" fillId="0" borderId="0" xfId="32" applyAlignment="1">
      <alignment vertical="center"/>
    </xf>
    <xf numFmtId="3" fontId="11" fillId="0" borderId="7" xfId="32" applyNumberFormat="1" applyFont="1" applyBorder="1" applyAlignment="1">
      <alignment horizontal="center" vertical="center"/>
    </xf>
    <xf numFmtId="3" fontId="11" fillId="0" borderId="15" xfId="32" applyNumberFormat="1" applyFont="1" applyBorder="1" applyAlignment="1" applyProtection="1">
      <alignment horizontal="center" vertical="center"/>
      <protection locked="0"/>
    </xf>
    <xf numFmtId="3" fontId="11" fillId="0" borderId="176" xfId="32" applyNumberFormat="1" applyFont="1" applyBorder="1" applyAlignment="1">
      <alignment horizontal="center" vertical="center"/>
    </xf>
    <xf numFmtId="0" fontId="12" fillId="0" borderId="7" xfId="32" applyFont="1" applyBorder="1" applyAlignment="1">
      <alignment horizontal="center" vertical="center"/>
    </xf>
    <xf numFmtId="0" fontId="58" fillId="0" borderId="0" xfId="32" applyFont="1" applyAlignment="1" applyProtection="1">
      <alignment vertical="top"/>
      <protection locked="0"/>
    </xf>
    <xf numFmtId="0" fontId="58" fillId="0" borderId="0" xfId="32" applyFont="1" applyAlignment="1" applyProtection="1">
      <alignment horizontal="right" vertical="top"/>
      <protection locked="0"/>
    </xf>
    <xf numFmtId="0" fontId="58" fillId="0" borderId="0" xfId="32" applyFont="1" applyAlignment="1" applyProtection="1">
      <alignment vertical="center"/>
      <protection locked="0"/>
    </xf>
    <xf numFmtId="0" fontId="117" fillId="0" borderId="0" xfId="147" applyFont="1"/>
    <xf numFmtId="40" fontId="65" fillId="0" borderId="101" xfId="147" applyNumberFormat="1" applyFont="1" applyBorder="1" applyAlignment="1" applyProtection="1">
      <alignment horizontal="right" vertical="center"/>
      <protection locked="0"/>
    </xf>
    <xf numFmtId="0" fontId="112" fillId="0" borderId="0" xfId="147" applyFont="1"/>
    <xf numFmtId="0" fontId="137" fillId="0" borderId="0" xfId="147"/>
    <xf numFmtId="0" fontId="140" fillId="0" borderId="0" xfId="147" applyFont="1"/>
    <xf numFmtId="0" fontId="141" fillId="0" borderId="0" xfId="147" applyFont="1"/>
    <xf numFmtId="0" fontId="62" fillId="0" borderId="101" xfId="147" applyFont="1" applyBorder="1" applyAlignment="1">
      <alignment horizontal="center"/>
    </xf>
    <xf numFmtId="0" fontId="62" fillId="0" borderId="0" xfId="147" applyFont="1"/>
    <xf numFmtId="0" fontId="62" fillId="0" borderId="101" xfId="147" applyFont="1" applyBorder="1" applyAlignment="1">
      <alignment horizontal="center" vertical="center"/>
    </xf>
    <xf numFmtId="0" fontId="62" fillId="0" borderId="104" xfId="147" applyFont="1" applyBorder="1"/>
    <xf numFmtId="0" fontId="62" fillId="0" borderId="108" xfId="147" applyFont="1" applyBorder="1" applyAlignment="1" applyProtection="1">
      <alignment horizontal="center" vertical="center"/>
      <protection locked="0"/>
    </xf>
    <xf numFmtId="0" fontId="62" fillId="0" borderId="114" xfId="147" applyFont="1" applyBorder="1" applyAlignment="1">
      <alignment horizontal="left"/>
    </xf>
    <xf numFmtId="0" fontId="142" fillId="0" borderId="113" xfId="147" applyFont="1" applyBorder="1"/>
    <xf numFmtId="0" fontId="62" fillId="0" borderId="105" xfId="147" applyFont="1" applyBorder="1"/>
    <xf numFmtId="0" fontId="62" fillId="0" borderId="0" xfId="147" applyFont="1" applyAlignment="1">
      <alignment horizontal="center" vertical="center"/>
    </xf>
    <xf numFmtId="0" fontId="62" fillId="0" borderId="103" xfId="147" applyFont="1" applyBorder="1"/>
    <xf numFmtId="0" fontId="62" fillId="0" borderId="104" xfId="147" applyFont="1" applyBorder="1" applyAlignment="1">
      <alignment horizontal="center" vertical="center"/>
    </xf>
    <xf numFmtId="0" fontId="62" fillId="0" borderId="104" xfId="147" applyFont="1" applyBorder="1" applyAlignment="1">
      <alignment horizontal="center"/>
    </xf>
    <xf numFmtId="0" fontId="62" fillId="0" borderId="0" xfId="147" applyFont="1" applyAlignment="1">
      <alignment horizontal="center"/>
    </xf>
    <xf numFmtId="0" fontId="56" fillId="0" borderId="184" xfId="147" applyFont="1" applyBorder="1"/>
    <xf numFmtId="0" fontId="56" fillId="0" borderId="102" xfId="147" applyFont="1" applyBorder="1" applyAlignment="1" applyProtection="1">
      <alignment horizontal="center"/>
      <protection locked="0"/>
    </xf>
    <xf numFmtId="0" fontId="56" fillId="0" borderId="185" xfId="147" applyFont="1" applyBorder="1" applyAlignment="1" applyProtection="1">
      <alignment horizontal="center" vertical="center"/>
      <protection locked="0"/>
    </xf>
    <xf numFmtId="0" fontId="56" fillId="0" borderId="110" xfId="147" applyFont="1" applyBorder="1"/>
    <xf numFmtId="0" fontId="56" fillId="0" borderId="108" xfId="147" applyFont="1" applyBorder="1" applyAlignment="1">
      <alignment horizontal="center" vertical="center"/>
    </xf>
    <xf numFmtId="0" fontId="56" fillId="0" borderId="108" xfId="147" applyFont="1" applyBorder="1"/>
    <xf numFmtId="210" fontId="56" fillId="0" borderId="102" xfId="148" applyNumberFormat="1" applyFont="1" applyBorder="1"/>
    <xf numFmtId="210" fontId="56" fillId="0" borderId="185" xfId="148" applyNumberFormat="1" applyFont="1" applyBorder="1"/>
    <xf numFmtId="210" fontId="56" fillId="0" borderId="185" xfId="147" applyNumberFormat="1" applyFont="1" applyBorder="1"/>
    <xf numFmtId="210" fontId="62" fillId="0" borderId="102" xfId="148" applyNumberFormat="1" applyFont="1" applyBorder="1" applyAlignment="1">
      <alignment horizontal="right"/>
    </xf>
    <xf numFmtId="210" fontId="62" fillId="0" borderId="185" xfId="148" applyNumberFormat="1" applyFont="1" applyBorder="1" applyAlignment="1">
      <alignment horizontal="right"/>
    </xf>
    <xf numFmtId="210" fontId="62" fillId="0" borderId="102" xfId="147" applyNumberFormat="1" applyFont="1" applyBorder="1"/>
    <xf numFmtId="210" fontId="62" fillId="0" borderId="185" xfId="147" applyNumberFormat="1" applyFont="1" applyBorder="1"/>
    <xf numFmtId="210" fontId="62" fillId="0" borderId="110" xfId="148" applyNumberFormat="1" applyFont="1" applyBorder="1" applyAlignment="1">
      <alignment horizontal="right"/>
    </xf>
    <xf numFmtId="210" fontId="62" fillId="0" borderId="108" xfId="148" applyNumberFormat="1" applyFont="1" applyBorder="1" applyAlignment="1">
      <alignment horizontal="right"/>
    </xf>
    <xf numFmtId="211" fontId="62" fillId="0" borderId="0" xfId="148" applyNumberFormat="1" applyFont="1"/>
    <xf numFmtId="0" fontId="58" fillId="0" borderId="0" xfId="147" applyFont="1" applyAlignment="1" applyProtection="1">
      <alignment horizontal="left"/>
      <protection locked="0"/>
    </xf>
    <xf numFmtId="0" fontId="58" fillId="0" borderId="0" xfId="147" applyFont="1"/>
    <xf numFmtId="0" fontId="58" fillId="0" borderId="0" xfId="147" applyFont="1" applyAlignment="1">
      <alignment horizontal="left"/>
    </xf>
    <xf numFmtId="0" fontId="143" fillId="0" borderId="0" xfId="147" applyFont="1"/>
    <xf numFmtId="0" fontId="58" fillId="0" borderId="0" xfId="147" applyFont="1" applyAlignment="1">
      <alignment horizontal="right"/>
    </xf>
    <xf numFmtId="0" fontId="58" fillId="0" borderId="0" xfId="147" applyFont="1" applyAlignment="1" applyProtection="1">
      <alignment horizontal="right"/>
      <protection locked="0"/>
    </xf>
    <xf numFmtId="0" fontId="56" fillId="0" borderId="0" xfId="147" applyFont="1"/>
    <xf numFmtId="0" fontId="56" fillId="0" borderId="0" xfId="147" applyFont="1" applyAlignment="1">
      <alignment horizontal="center"/>
    </xf>
    <xf numFmtId="0" fontId="144" fillId="0" borderId="0" xfId="147" applyFont="1"/>
    <xf numFmtId="0" fontId="128" fillId="0" borderId="101" xfId="149" applyNumberFormat="1" applyFont="1" applyBorder="1" applyAlignment="1">
      <alignment horizontal="center" vertical="center"/>
    </xf>
    <xf numFmtId="0" fontId="101" fillId="0" borderId="0" xfId="150" applyFont="1">
      <alignment vertical="center"/>
    </xf>
    <xf numFmtId="0" fontId="128" fillId="0" borderId="0" xfId="150" applyFont="1" applyAlignment="1">
      <alignment horizontal="justify" vertical="center" wrapText="1"/>
    </xf>
    <xf numFmtId="0" fontId="128" fillId="0" borderId="0" xfId="150" applyFont="1" applyAlignment="1">
      <alignment vertical="center" wrapText="1"/>
    </xf>
    <xf numFmtId="0" fontId="101" fillId="0" borderId="0" xfId="150" applyFont="1" applyAlignment="1"/>
    <xf numFmtId="0" fontId="147" fillId="0" borderId="0" xfId="150" applyFont="1" applyAlignment="1">
      <alignment vertical="center" wrapText="1"/>
    </xf>
    <xf numFmtId="0" fontId="128" fillId="0" borderId="184" xfId="149" applyNumberFormat="1" applyFont="1" applyBorder="1" applyAlignment="1">
      <alignment horizontal="center" vertical="center"/>
    </xf>
    <xf numFmtId="0" fontId="128" fillId="0" borderId="102" xfId="150" applyFont="1" applyBorder="1">
      <alignment vertical="center"/>
    </xf>
    <xf numFmtId="0" fontId="128" fillId="0" borderId="0" xfId="150" applyFont="1" applyAlignment="1">
      <alignment wrapText="1"/>
    </xf>
    <xf numFmtId="0" fontId="128" fillId="0" borderId="105" xfId="150" applyFont="1" applyBorder="1" applyAlignment="1">
      <alignment horizontal="center" vertical="center" wrapText="1"/>
    </xf>
    <xf numFmtId="0" fontId="128" fillId="0" borderId="101" xfId="150" applyFont="1" applyBorder="1" applyAlignment="1">
      <alignment horizontal="center" vertical="center" wrapText="1"/>
    </xf>
    <xf numFmtId="0" fontId="148" fillId="0" borderId="0" xfId="150" applyFont="1" applyAlignment="1">
      <alignment horizontal="center" vertical="center"/>
    </xf>
    <xf numFmtId="0" fontId="149" fillId="0" borderId="0" xfId="150" applyFont="1" applyAlignment="1">
      <alignment horizontal="center" vertical="center"/>
    </xf>
    <xf numFmtId="0" fontId="128" fillId="0" borderId="109" xfId="150" applyFont="1" applyBorder="1" applyAlignment="1">
      <alignment horizontal="center" vertical="center" wrapText="1"/>
    </xf>
    <xf numFmtId="0" fontId="148" fillId="0" borderId="108" xfId="150" applyFont="1" applyBorder="1" applyAlignment="1">
      <alignment horizontal="center" vertical="center" wrapText="1"/>
    </xf>
    <xf numFmtId="0" fontId="101" fillId="0" borderId="0" xfId="150" applyFont="1" applyAlignment="1">
      <alignment horizontal="center" vertical="center"/>
    </xf>
    <xf numFmtId="0" fontId="101" fillId="0" borderId="105" xfId="150" applyFont="1" applyBorder="1" applyAlignment="1">
      <alignment vertical="center" wrapText="1"/>
    </xf>
    <xf numFmtId="0" fontId="128" fillId="0" borderId="101" xfId="150" applyFont="1" applyBorder="1" applyAlignment="1">
      <alignment horizontal="justify" vertical="center" wrapText="1"/>
    </xf>
    <xf numFmtId="0" fontId="115" fillId="0" borderId="101" xfId="150" applyFont="1" applyBorder="1" applyAlignment="1">
      <alignment horizontal="center" vertical="center" wrapText="1"/>
    </xf>
    <xf numFmtId="0" fontId="101" fillId="0" borderId="103" xfId="150" applyFont="1" applyBorder="1" applyAlignment="1">
      <alignment vertical="center" wrapText="1"/>
    </xf>
    <xf numFmtId="0" fontId="115" fillId="0" borderId="0" xfId="150" applyFont="1" applyAlignment="1">
      <alignment horizontal="center" vertical="center" wrapText="1"/>
    </xf>
    <xf numFmtId="0" fontId="101" fillId="0" borderId="0" xfId="150" applyFont="1" applyAlignment="1">
      <alignment vertical="center" wrapText="1"/>
    </xf>
    <xf numFmtId="0" fontId="128" fillId="0" borderId="108" xfId="150" applyFont="1" applyBorder="1" applyAlignment="1">
      <alignment horizontal="center" vertical="center" wrapText="1"/>
    </xf>
    <xf numFmtId="0" fontId="150" fillId="0" borderId="105" xfId="150" applyFont="1" applyBorder="1" applyAlignment="1">
      <alignment horizontal="center" vertical="center" wrapText="1"/>
    </xf>
    <xf numFmtId="195" fontId="128" fillId="0" borderId="105" xfId="149" applyFont="1" applyBorder="1" applyAlignment="1">
      <alignment horizontal="center" vertical="center"/>
    </xf>
    <xf numFmtId="195" fontId="128" fillId="0" borderId="113" xfId="149" applyFont="1" applyBorder="1" applyAlignment="1">
      <alignment vertical="center"/>
    </xf>
    <xf numFmtId="195" fontId="128" fillId="0" borderId="113" xfId="149" applyFont="1" applyBorder="1"/>
    <xf numFmtId="195" fontId="128" fillId="0" borderId="113" xfId="149" applyFont="1" applyBorder="1" applyAlignment="1">
      <alignment horizontal="right" vertical="center"/>
    </xf>
    <xf numFmtId="195" fontId="128" fillId="0" borderId="113" xfId="149" applyFont="1" applyBorder="1" applyAlignment="1">
      <alignment horizontal="right"/>
    </xf>
    <xf numFmtId="195" fontId="128" fillId="0" borderId="0" xfId="149" applyFont="1"/>
    <xf numFmtId="195" fontId="128" fillId="0" borderId="0" xfId="149" applyFont="1" applyAlignment="1">
      <alignment horizontal="left" vertical="center"/>
    </xf>
    <xf numFmtId="195" fontId="128" fillId="0" borderId="0" xfId="149" applyFont="1" applyAlignment="1">
      <alignment vertical="center"/>
    </xf>
    <xf numFmtId="0" fontId="128" fillId="0" borderId="0" xfId="150" applyFont="1" applyAlignment="1">
      <alignment horizontal="left"/>
    </xf>
    <xf numFmtId="0" fontId="128" fillId="0" borderId="0" xfId="150" applyFont="1" applyAlignment="1">
      <alignment horizontal="justify" wrapText="1"/>
    </xf>
    <xf numFmtId="0" fontId="148" fillId="0" borderId="0" xfId="150" applyFont="1">
      <alignment vertical="center"/>
    </xf>
    <xf numFmtId="0" fontId="151" fillId="0" borderId="0" xfId="150" applyFont="1">
      <alignment vertical="center"/>
    </xf>
    <xf numFmtId="0" fontId="138" fillId="0" borderId="0" xfId="150" applyFont="1" applyAlignment="1">
      <alignment horizontal="justify" wrapText="1"/>
    </xf>
    <xf numFmtId="0" fontId="151" fillId="0" borderId="0" xfId="150" applyFont="1" applyAlignment="1">
      <alignment wrapText="1"/>
    </xf>
    <xf numFmtId="0" fontId="146" fillId="0" borderId="0" xfId="150">
      <alignment vertical="center"/>
    </xf>
    <xf numFmtId="0" fontId="128" fillId="0" borderId="102" xfId="149" applyNumberFormat="1" applyFont="1" applyBorder="1" applyAlignment="1">
      <alignment horizontal="justify"/>
    </xf>
    <xf numFmtId="0" fontId="128" fillId="0" borderId="0" xfId="149" applyNumberFormat="1" applyFont="1" applyAlignment="1">
      <alignment horizontal="justify"/>
    </xf>
    <xf numFmtId="0" fontId="128" fillId="0" borderId="0" xfId="151" applyFont="1" applyAlignment="1">
      <alignment wrapText="1"/>
    </xf>
    <xf numFmtId="0" fontId="101" fillId="0" borderId="0" xfId="151" applyFont="1">
      <alignment vertical="center"/>
    </xf>
    <xf numFmtId="0" fontId="128" fillId="0" borderId="102" xfId="151" applyFont="1" applyBorder="1" applyAlignment="1"/>
    <xf numFmtId="0" fontId="128" fillId="0" borderId="101" xfId="151" applyFont="1" applyBorder="1" applyAlignment="1">
      <alignment horizontal="center" vertical="center" wrapText="1"/>
    </xf>
    <xf numFmtId="0" fontId="128" fillId="0" borderId="114" xfId="151" applyFont="1" applyBorder="1" applyAlignment="1">
      <alignment horizontal="center" vertical="center" wrapText="1"/>
    </xf>
    <xf numFmtId="0" fontId="101" fillId="0" borderId="0" xfId="151" applyFont="1" applyAlignment="1">
      <alignment horizontal="center" vertical="center"/>
    </xf>
    <xf numFmtId="0" fontId="128" fillId="0" borderId="101" xfId="151" applyFont="1" applyBorder="1" applyAlignment="1">
      <alignment horizontal="justify" vertical="center" wrapText="1"/>
    </xf>
    <xf numFmtId="0" fontId="115" fillId="0" borderId="108" xfId="151" applyFont="1" applyBorder="1" applyAlignment="1">
      <alignment horizontal="center" vertical="center" wrapText="1"/>
    </xf>
    <xf numFmtId="3" fontId="115" fillId="0" borderId="108" xfId="151" applyNumberFormat="1" applyFont="1" applyBorder="1" applyAlignment="1">
      <alignment horizontal="center" vertical="center" wrapText="1"/>
    </xf>
    <xf numFmtId="0" fontId="115" fillId="0" borderId="110" xfId="151" applyFont="1" applyBorder="1" applyAlignment="1">
      <alignment horizontal="center" vertical="center" wrapText="1"/>
    </xf>
    <xf numFmtId="0" fontId="115" fillId="0" borderId="101" xfId="151" applyFont="1" applyBorder="1" applyAlignment="1">
      <alignment horizontal="center" vertical="center" wrapText="1"/>
    </xf>
    <xf numFmtId="0" fontId="115" fillId="0" borderId="114" xfId="151" applyFont="1" applyBorder="1" applyAlignment="1">
      <alignment horizontal="center" vertical="center" wrapText="1"/>
    </xf>
    <xf numFmtId="0" fontId="128" fillId="0" borderId="101" xfId="151" applyFont="1" applyBorder="1" applyAlignment="1">
      <alignment horizontal="left" vertical="center" wrapText="1"/>
    </xf>
    <xf numFmtId="0" fontId="128" fillId="0" borderId="0" xfId="151" applyFont="1" applyAlignment="1">
      <alignment horizontal="center" vertical="center" wrapText="1"/>
    </xf>
    <xf numFmtId="0" fontId="115" fillId="0" borderId="0" xfId="151" applyFont="1" applyAlignment="1">
      <alignment horizontal="center" vertical="center" wrapText="1"/>
    </xf>
    <xf numFmtId="0" fontId="128" fillId="0" borderId="110" xfId="151" applyFont="1" applyBorder="1" applyAlignment="1"/>
    <xf numFmtId="0" fontId="128" fillId="0" borderId="104" xfId="151" applyFont="1" applyBorder="1" applyAlignment="1"/>
    <xf numFmtId="0" fontId="128" fillId="0" borderId="104" xfId="151" applyFont="1" applyBorder="1" applyAlignment="1">
      <alignment wrapText="1"/>
    </xf>
    <xf numFmtId="0" fontId="115" fillId="0" borderId="184" xfId="151" applyFont="1" applyBorder="1" applyAlignment="1">
      <alignment horizontal="center" vertical="center" wrapText="1"/>
    </xf>
    <xf numFmtId="0" fontId="115" fillId="0" borderId="187" xfId="151" applyFont="1" applyBorder="1" applyAlignment="1">
      <alignment horizontal="center" vertical="center" wrapText="1"/>
    </xf>
    <xf numFmtId="195" fontId="128" fillId="0" borderId="104" xfId="149" applyFont="1" applyBorder="1" applyAlignment="1">
      <alignment horizontal="center" vertical="center"/>
    </xf>
    <xf numFmtId="195" fontId="128" fillId="0" borderId="0" xfId="149" applyFont="1" applyAlignment="1">
      <alignment horizontal="right" vertical="center"/>
    </xf>
    <xf numFmtId="0" fontId="101" fillId="0" borderId="0" xfId="151" applyFont="1" applyAlignment="1">
      <alignment wrapText="1"/>
    </xf>
    <xf numFmtId="0" fontId="146" fillId="0" borderId="0" xfId="151">
      <alignment vertical="center"/>
    </xf>
    <xf numFmtId="0" fontId="95" fillId="0" borderId="114" xfId="152" applyNumberFormat="1" applyFont="1" applyBorder="1" applyAlignment="1">
      <alignment horizontal="justify"/>
    </xf>
    <xf numFmtId="0" fontId="95" fillId="0" borderId="102" xfId="152" applyNumberFormat="1" applyFont="1" applyBorder="1" applyAlignment="1">
      <alignment horizontal="justify"/>
    </xf>
    <xf numFmtId="0" fontId="146" fillId="0" borderId="0" xfId="153">
      <alignment vertical="center"/>
    </xf>
    <xf numFmtId="0" fontId="95" fillId="0" borderId="0" xfId="153" applyFont="1" applyAlignment="1">
      <alignment horizontal="justify" wrapText="1"/>
    </xf>
    <xf numFmtId="0" fontId="95" fillId="0" borderId="102" xfId="153" applyFont="1" applyBorder="1" applyAlignment="1"/>
    <xf numFmtId="0" fontId="95" fillId="0" borderId="102" xfId="153" applyFont="1" applyBorder="1" applyAlignment="1">
      <alignment horizontal="justify" wrapText="1"/>
    </xf>
    <xf numFmtId="0" fontId="95" fillId="0" borderId="187" xfId="152" applyNumberFormat="1" applyFont="1" applyBorder="1" applyAlignment="1">
      <alignment horizontal="justify"/>
    </xf>
    <xf numFmtId="0" fontId="95" fillId="0" borderId="0" xfId="153" applyFont="1" applyAlignment="1">
      <alignment wrapText="1"/>
    </xf>
    <xf numFmtId="0" fontId="146" fillId="0" borderId="0" xfId="153" applyAlignment="1">
      <alignment horizontal="center" vertical="center"/>
    </xf>
    <xf numFmtId="0" fontId="95" fillId="0" borderId="110" xfId="153" applyFont="1" applyBorder="1" applyAlignment="1">
      <alignment horizontal="center" vertical="center"/>
    </xf>
    <xf numFmtId="0" fontId="99" fillId="0" borderId="110" xfId="153" applyFont="1" applyBorder="1" applyAlignment="1">
      <alignment horizontal="center" vertical="center" wrapText="1"/>
    </xf>
    <xf numFmtId="0" fontId="99" fillId="0" borderId="101" xfId="153" applyFont="1" applyBorder="1" applyAlignment="1">
      <alignment horizontal="center" vertical="center" wrapText="1"/>
    </xf>
    <xf numFmtId="0" fontId="95" fillId="0" borderId="0" xfId="153" applyFont="1" applyAlignment="1">
      <alignment horizontal="center" vertical="center" wrapText="1"/>
    </xf>
    <xf numFmtId="0" fontId="156" fillId="0" borderId="108" xfId="153" applyFont="1" applyBorder="1" applyAlignment="1">
      <alignment horizontal="center" wrapText="1"/>
    </xf>
    <xf numFmtId="0" fontId="95" fillId="0" borderId="104" xfId="153" applyFont="1" applyBorder="1" applyAlignment="1">
      <alignment horizontal="center" vertical="center" wrapText="1"/>
    </xf>
    <xf numFmtId="0" fontId="99" fillId="0" borderId="113" xfId="153" applyFont="1" applyBorder="1" applyAlignment="1">
      <alignment horizontal="center" vertical="center" wrapText="1"/>
    </xf>
    <xf numFmtId="0" fontId="156" fillId="0" borderId="101" xfId="153" applyFont="1" applyBorder="1" applyAlignment="1">
      <alignment horizontal="center" wrapText="1"/>
    </xf>
    <xf numFmtId="0" fontId="128" fillId="0" borderId="105" xfId="153" applyFont="1" applyBorder="1" applyAlignment="1">
      <alignment horizontal="justify" wrapText="1"/>
    </xf>
    <xf numFmtId="0" fontId="128" fillId="0" borderId="113" xfId="153" applyFont="1" applyBorder="1" applyAlignment="1">
      <alignment horizontal="justify" wrapText="1"/>
    </xf>
    <xf numFmtId="0" fontId="156" fillId="0" borderId="114" xfId="153" applyFont="1" applyBorder="1" applyAlignment="1">
      <alignment horizontal="center" wrapText="1"/>
    </xf>
    <xf numFmtId="0" fontId="156" fillId="0" borderId="187" xfId="153" applyFont="1" applyBorder="1" applyAlignment="1">
      <alignment horizontal="center" wrapText="1"/>
    </xf>
    <xf numFmtId="0" fontId="128" fillId="0" borderId="0" xfId="153" applyFont="1" applyAlignment="1">
      <alignment horizontal="justify" wrapText="1"/>
    </xf>
    <xf numFmtId="0" fontId="156" fillId="0" borderId="0" xfId="153" applyFont="1" applyAlignment="1">
      <alignment horizontal="center" wrapText="1"/>
    </xf>
    <xf numFmtId="195" fontId="95" fillId="0" borderId="186" xfId="152" applyFont="1" applyBorder="1" applyAlignment="1">
      <alignment horizontal="center" vertical="center"/>
    </xf>
    <xf numFmtId="195" fontId="103" fillId="0" borderId="103" xfId="152" applyFont="1" applyBorder="1" applyAlignment="1">
      <alignment vertical="center"/>
    </xf>
    <xf numFmtId="0" fontId="156" fillId="0" borderId="103" xfId="153" applyFont="1" applyBorder="1" applyAlignment="1">
      <alignment horizontal="center" wrapText="1"/>
    </xf>
    <xf numFmtId="195" fontId="95" fillId="0" borderId="0" xfId="152" applyFont="1" applyAlignment="1">
      <alignment horizontal="center" vertical="center"/>
    </xf>
    <xf numFmtId="195" fontId="103" fillId="0" borderId="0" xfId="152" applyFont="1" applyAlignment="1">
      <alignment vertical="center"/>
    </xf>
    <xf numFmtId="195" fontId="128" fillId="0" borderId="0" xfId="152" applyFont="1" applyAlignment="1">
      <alignment horizontal="left" vertical="center"/>
    </xf>
    <xf numFmtId="195" fontId="128" fillId="0" borderId="0" xfId="152" applyFont="1" applyAlignment="1">
      <alignment vertical="center"/>
    </xf>
    <xf numFmtId="195" fontId="128" fillId="0" borderId="0" xfId="152" applyFont="1"/>
    <xf numFmtId="195" fontId="128" fillId="0" borderId="0" xfId="152" applyFont="1" applyAlignment="1">
      <alignment horizontal="right" vertical="center"/>
    </xf>
    <xf numFmtId="0" fontId="95" fillId="0" borderId="0" xfId="153" applyFont="1" applyAlignment="1"/>
    <xf numFmtId="0" fontId="146" fillId="0" borderId="0" xfId="153" applyAlignment="1">
      <alignment wrapText="1"/>
    </xf>
    <xf numFmtId="0" fontId="112" fillId="0" borderId="102" xfId="130" applyNumberFormat="1" applyFont="1" applyBorder="1" applyAlignment="1">
      <alignment horizontal="justify"/>
    </xf>
    <xf numFmtId="0" fontId="112" fillId="0" borderId="0" xfId="130" applyNumberFormat="1" applyFont="1" applyAlignment="1">
      <alignment horizontal="justify"/>
    </xf>
    <xf numFmtId="0" fontId="112" fillId="0" borderId="0" xfId="154" applyFont="1" applyAlignment="1">
      <alignment horizontal="center" vertical="center"/>
    </xf>
    <xf numFmtId="0" fontId="24" fillId="0" borderId="0" xfId="154">
      <alignment vertical="center"/>
    </xf>
    <xf numFmtId="0" fontId="112" fillId="0" borderId="0" xfId="154" applyFont="1" applyAlignment="1">
      <alignment horizontal="justify"/>
    </xf>
    <xf numFmtId="0" fontId="112" fillId="0" borderId="102" xfId="154" applyFont="1" applyBorder="1" applyAlignment="1"/>
    <xf numFmtId="0" fontId="112" fillId="0" borderId="110" xfId="154" applyFont="1" applyBorder="1" applyAlignment="1"/>
    <xf numFmtId="0" fontId="117" fillId="0" borderId="0" xfId="154" applyFont="1" applyAlignment="1">
      <alignment horizontal="center" wrapText="1"/>
    </xf>
    <xf numFmtId="0" fontId="139" fillId="0" borderId="0" xfId="154" applyFont="1" applyAlignment="1">
      <alignment horizontal="right"/>
    </xf>
    <xf numFmtId="0" fontId="139" fillId="0" borderId="101" xfId="154" applyFont="1" applyBorder="1" applyAlignment="1">
      <alignment horizontal="center" vertical="center" wrapText="1"/>
    </xf>
    <xf numFmtId="0" fontId="24" fillId="0" borderId="0" xfId="154" applyAlignment="1">
      <alignment horizontal="center" vertical="center"/>
    </xf>
    <xf numFmtId="0" fontId="117" fillId="0" borderId="101" xfId="154" applyFont="1" applyBorder="1" applyAlignment="1">
      <alignment horizontal="center" vertical="center" wrapText="1"/>
    </xf>
    <xf numFmtId="0" fontId="157" fillId="0" borderId="101" xfId="154" applyFont="1" applyBorder="1" applyAlignment="1">
      <alignment horizontal="center" wrapText="1"/>
    </xf>
    <xf numFmtId="0" fontId="139" fillId="0" borderId="109" xfId="154" applyFont="1" applyBorder="1" applyAlignment="1">
      <alignment horizontal="justify" vertical="center" wrapText="1"/>
    </xf>
    <xf numFmtId="0" fontId="112" fillId="0" borderId="0" xfId="154" applyFont="1" applyAlignment="1">
      <alignment horizontal="center" vertical="center" wrapText="1"/>
    </xf>
    <xf numFmtId="0" fontId="139" fillId="0" borderId="103" xfId="154" applyFont="1" applyBorder="1" applyAlignment="1">
      <alignment vertical="center" wrapText="1"/>
    </xf>
    <xf numFmtId="0" fontId="157" fillId="0" borderId="0" xfId="154" applyFont="1" applyAlignment="1">
      <alignment horizontal="center" wrapText="1"/>
    </xf>
    <xf numFmtId="0" fontId="139" fillId="0" borderId="0" xfId="154" applyFont="1" applyAlignment="1">
      <alignment vertical="center" wrapText="1"/>
    </xf>
    <xf numFmtId="0" fontId="112" fillId="0" borderId="102" xfId="154" applyFont="1" applyBorder="1" applyAlignment="1">
      <alignment horizontal="center" vertical="center"/>
    </xf>
    <xf numFmtId="195" fontId="117" fillId="0" borderId="104" xfId="130" applyFont="1" applyBorder="1" applyAlignment="1">
      <alignment vertical="center"/>
    </xf>
    <xf numFmtId="195" fontId="117" fillId="0" borderId="113" xfId="130" applyFont="1" applyBorder="1"/>
    <xf numFmtId="195" fontId="117" fillId="0" borderId="113" xfId="130" applyFont="1" applyBorder="1" applyAlignment="1">
      <alignment horizontal="right" vertical="center"/>
    </xf>
    <xf numFmtId="195" fontId="117" fillId="0" borderId="113" xfId="130" applyFont="1" applyBorder="1" applyAlignment="1">
      <alignment vertical="center"/>
    </xf>
    <xf numFmtId="195" fontId="117" fillId="0" borderId="113" xfId="130" applyFont="1" applyBorder="1" applyAlignment="1">
      <alignment horizontal="right"/>
    </xf>
    <xf numFmtId="195" fontId="117" fillId="0" borderId="0" xfId="130" applyFont="1"/>
    <xf numFmtId="195" fontId="139" fillId="0" borderId="0" xfId="130" applyFont="1" applyAlignment="1">
      <alignment horizontal="left" vertical="center"/>
    </xf>
    <xf numFmtId="195" fontId="139" fillId="0" borderId="0" xfId="130" applyFont="1" applyAlignment="1">
      <alignment vertical="center"/>
    </xf>
    <xf numFmtId="195" fontId="139" fillId="0" borderId="0" xfId="130" applyFont="1"/>
    <xf numFmtId="0" fontId="151" fillId="0" borderId="0" xfId="154" applyFont="1">
      <alignment vertical="center"/>
    </xf>
    <xf numFmtId="0" fontId="24" fillId="0" borderId="0" xfId="154" applyAlignment="1">
      <alignment wrapText="1"/>
    </xf>
    <xf numFmtId="0" fontId="112" fillId="0" borderId="104" xfId="131" applyFont="1" applyBorder="1" applyAlignment="1">
      <alignment horizontal="left" vertical="center"/>
    </xf>
    <xf numFmtId="195" fontId="113" fillId="0" borderId="0" xfId="130" applyFont="1" applyAlignment="1">
      <alignment horizontal="center" vertical="center"/>
    </xf>
    <xf numFmtId="0" fontId="139" fillId="0" borderId="184" xfId="33" applyFont="1" applyBorder="1" applyAlignment="1">
      <alignment horizontal="center" vertical="center" wrapText="1"/>
    </xf>
    <xf numFmtId="0" fontId="117" fillId="0" borderId="184" xfId="33" applyFont="1" applyBorder="1" applyAlignment="1">
      <alignment horizontal="center" vertical="center" wrapText="1"/>
    </xf>
    <xf numFmtId="0" fontId="112" fillId="0" borderId="184" xfId="33" applyFont="1" applyBorder="1" applyAlignment="1">
      <alignment horizontal="center" vertical="center" wrapText="1"/>
    </xf>
    <xf numFmtId="0" fontId="113" fillId="0" borderId="185" xfId="33" applyFont="1" applyBorder="1" applyAlignment="1">
      <alignment horizontal="center" vertical="center" wrapText="1"/>
    </xf>
    <xf numFmtId="0" fontId="161" fillId="0" borderId="185" xfId="33" applyFont="1" applyBorder="1" applyAlignment="1">
      <alignment horizontal="center" vertical="center" wrapText="1"/>
    </xf>
    <xf numFmtId="0" fontId="139" fillId="0" borderId="185" xfId="33" applyFont="1" applyBorder="1" applyAlignment="1">
      <alignment horizontal="center" vertical="center" wrapText="1"/>
    </xf>
    <xf numFmtId="0" fontId="113" fillId="0" borderId="108" xfId="33" applyFont="1" applyBorder="1" applyAlignment="1">
      <alignment horizontal="center" vertical="center" wrapText="1"/>
    </xf>
    <xf numFmtId="0" fontId="162" fillId="0" borderId="108" xfId="33" applyFont="1" applyBorder="1" applyAlignment="1">
      <alignment horizontal="center" vertical="center" wrapText="1"/>
    </xf>
    <xf numFmtId="0" fontId="162" fillId="0" borderId="110" xfId="33" applyFont="1" applyBorder="1" applyAlignment="1">
      <alignment horizontal="center" vertical="center" wrapText="1"/>
    </xf>
    <xf numFmtId="197" fontId="112" fillId="0" borderId="188" xfId="130" applyNumberFormat="1" applyFont="1" applyBorder="1"/>
    <xf numFmtId="195" fontId="112" fillId="0" borderId="111" xfId="130" applyFont="1" applyBorder="1" applyAlignment="1">
      <alignment horizontal="center" vertical="center"/>
    </xf>
    <xf numFmtId="0" fontId="24" fillId="0" borderId="0" xfId="155">
      <alignment vertical="center"/>
    </xf>
    <xf numFmtId="0" fontId="112" fillId="0" borderId="0" xfId="155" applyFont="1" applyAlignment="1">
      <alignment horizontal="justify" wrapText="1"/>
    </xf>
    <xf numFmtId="0" fontId="112" fillId="0" borderId="184" xfId="130" applyNumberFormat="1" applyFont="1" applyBorder="1" applyAlignment="1">
      <alignment horizontal="justify"/>
    </xf>
    <xf numFmtId="0" fontId="112" fillId="0" borderId="102" xfId="155" applyFont="1" applyBorder="1" applyAlignment="1">
      <alignment horizontal="justify" wrapText="1"/>
    </xf>
    <xf numFmtId="0" fontId="112" fillId="0" borderId="105" xfId="155" applyFont="1" applyBorder="1" applyAlignment="1">
      <alignment horizontal="center" vertical="center" wrapText="1"/>
    </xf>
    <xf numFmtId="0" fontId="112" fillId="0" borderId="101" xfId="155" applyFont="1" applyBorder="1" applyAlignment="1">
      <alignment horizontal="center" vertical="center" wrapText="1"/>
    </xf>
    <xf numFmtId="0" fontId="112" fillId="0" borderId="114" xfId="155" applyFont="1" applyBorder="1" applyAlignment="1">
      <alignment horizontal="center" vertical="center" wrapText="1"/>
    </xf>
    <xf numFmtId="0" fontId="113" fillId="0" borderId="0" xfId="155" applyFont="1" applyAlignment="1">
      <alignment horizontal="center" vertical="center"/>
    </xf>
    <xf numFmtId="0" fontId="113" fillId="0" borderId="105" xfId="155" applyFont="1" applyBorder="1" applyAlignment="1">
      <alignment horizontal="center" vertical="center"/>
    </xf>
    <xf numFmtId="0" fontId="139" fillId="0" borderId="108" xfId="155" applyFont="1" applyBorder="1" applyAlignment="1">
      <alignment horizontal="center" vertical="center" wrapText="1"/>
    </xf>
    <xf numFmtId="0" fontId="112" fillId="0" borderId="101" xfId="155" applyFont="1" applyBorder="1" applyAlignment="1">
      <alignment vertical="center" wrapText="1"/>
    </xf>
    <xf numFmtId="0" fontId="112" fillId="0" borderId="109" xfId="155" applyFont="1" applyBorder="1" applyAlignment="1">
      <alignment horizontal="center" vertical="center" wrapText="1"/>
    </xf>
    <xf numFmtId="0" fontId="113" fillId="0" borderId="108" xfId="155" applyFont="1" applyBorder="1" applyAlignment="1">
      <alignment horizontal="center" wrapText="1"/>
    </xf>
    <xf numFmtId="0" fontId="24" fillId="0" borderId="110" xfId="155" applyBorder="1" applyAlignment="1">
      <alignment horizontal="center" vertical="center"/>
    </xf>
    <xf numFmtId="0" fontId="24" fillId="0" borderId="0" xfId="155" applyAlignment="1">
      <alignment horizontal="center" vertical="center"/>
    </xf>
    <xf numFmtId="0" fontId="117" fillId="0" borderId="101" xfId="155" applyFont="1" applyBorder="1" applyAlignment="1">
      <alignment horizontal="justify" wrapText="1"/>
    </xf>
    <xf numFmtId="0" fontId="157" fillId="0" borderId="101" xfId="155" applyFont="1" applyBorder="1" applyAlignment="1">
      <alignment horizontal="center" wrapText="1"/>
    </xf>
    <xf numFmtId="0" fontId="24" fillId="0" borderId="114" xfId="155" applyBorder="1">
      <alignment vertical="center"/>
    </xf>
    <xf numFmtId="0" fontId="113" fillId="0" borderId="101" xfId="155" applyFont="1" applyBorder="1" applyAlignment="1">
      <alignment horizontal="center" wrapText="1"/>
    </xf>
    <xf numFmtId="4" fontId="113" fillId="0" borderId="101" xfId="155" applyNumberFormat="1" applyFont="1" applyBorder="1" applyAlignment="1">
      <alignment horizontal="center" wrapText="1"/>
    </xf>
    <xf numFmtId="3" fontId="113" fillId="0" borderId="101" xfId="155" applyNumberFormat="1" applyFont="1" applyBorder="1" applyAlignment="1">
      <alignment horizontal="center" wrapText="1"/>
    </xf>
    <xf numFmtId="0" fontId="166" fillId="0" borderId="101" xfId="155" applyFont="1" applyBorder="1" applyAlignment="1">
      <alignment horizontal="center" wrapText="1"/>
    </xf>
    <xf numFmtId="0" fontId="24" fillId="0" borderId="114" xfId="155" applyBorder="1" applyAlignment="1">
      <alignment horizontal="center" vertical="center"/>
    </xf>
    <xf numFmtId="0" fontId="117" fillId="0" borderId="101" xfId="155" applyFont="1" applyBorder="1" applyAlignment="1">
      <alignment horizontal="center" wrapText="1"/>
    </xf>
    <xf numFmtId="0" fontId="112" fillId="0" borderId="0" xfId="155" applyFont="1" applyAlignment="1">
      <alignment horizontal="left"/>
    </xf>
    <xf numFmtId="0" fontId="112" fillId="0" borderId="0" xfId="155" applyFont="1">
      <alignment vertical="center"/>
    </xf>
    <xf numFmtId="0" fontId="24" fillId="0" borderId="0" xfId="155" applyAlignment="1">
      <alignment wrapText="1"/>
    </xf>
    <xf numFmtId="0" fontId="112" fillId="0" borderId="0" xfId="156" applyFont="1" applyAlignment="1">
      <alignment horizontal="center" vertical="center" wrapText="1"/>
    </xf>
    <xf numFmtId="0" fontId="112" fillId="0" borderId="0" xfId="156" applyFont="1" applyAlignment="1">
      <alignment horizontal="justify" wrapText="1"/>
    </xf>
    <xf numFmtId="0" fontId="24" fillId="0" borderId="0" xfId="156">
      <alignment vertical="center"/>
    </xf>
    <xf numFmtId="0" fontId="112" fillId="0" borderId="105" xfId="156" applyFont="1" applyBorder="1" applyAlignment="1">
      <alignment horizontal="center" vertical="center" wrapText="1"/>
    </xf>
    <xf numFmtId="0" fontId="112" fillId="0" borderId="101" xfId="156" applyFont="1" applyBorder="1" applyAlignment="1">
      <alignment horizontal="center" vertical="center" wrapText="1"/>
    </xf>
    <xf numFmtId="0" fontId="112" fillId="0" borderId="114" xfId="156" applyFont="1" applyBorder="1" applyAlignment="1">
      <alignment horizontal="center" vertical="center" wrapText="1"/>
    </xf>
    <xf numFmtId="0" fontId="113" fillId="0" borderId="0" xfId="156" applyFont="1" applyAlignment="1">
      <alignment horizontal="center" vertical="center"/>
    </xf>
    <xf numFmtId="0" fontId="112" fillId="0" borderId="108" xfId="156" applyFont="1" applyBorder="1" applyAlignment="1">
      <alignment horizontal="center" vertical="center" wrapText="1"/>
    </xf>
    <xf numFmtId="0" fontId="112" fillId="0" borderId="109" xfId="156" applyFont="1" applyBorder="1" applyAlignment="1">
      <alignment horizontal="center" vertical="center" wrapText="1"/>
    </xf>
    <xf numFmtId="3" fontId="113" fillId="0" borderId="108" xfId="156" applyNumberFormat="1" applyFont="1" applyBorder="1" applyAlignment="1">
      <alignment horizontal="center" wrapText="1"/>
    </xf>
    <xf numFmtId="0" fontId="113" fillId="0" borderId="108" xfId="156" applyFont="1" applyBorder="1" applyAlignment="1">
      <alignment horizontal="center" wrapText="1"/>
    </xf>
    <xf numFmtId="0" fontId="113" fillId="40" borderId="108" xfId="156" applyFont="1" applyFill="1" applyBorder="1" applyAlignment="1">
      <alignment horizontal="center" wrapText="1"/>
    </xf>
    <xf numFmtId="3" fontId="113" fillId="40" borderId="108" xfId="156" applyNumberFormat="1" applyFont="1" applyFill="1" applyBorder="1" applyAlignment="1">
      <alignment horizontal="center" wrapText="1"/>
    </xf>
    <xf numFmtId="0" fontId="113" fillId="40" borderId="110" xfId="156" applyFont="1" applyFill="1" applyBorder="1" applyAlignment="1">
      <alignment horizontal="center" wrapText="1"/>
    </xf>
    <xf numFmtId="0" fontId="24" fillId="0" borderId="0" xfId="156" applyAlignment="1">
      <alignment horizontal="center" vertical="center"/>
    </xf>
    <xf numFmtId="0" fontId="113" fillId="0" borderId="101" xfId="156" applyFont="1" applyBorder="1" applyAlignment="1">
      <alignment horizontal="center" wrapText="1"/>
    </xf>
    <xf numFmtId="0" fontId="113" fillId="0" borderId="114" xfId="156" applyFont="1" applyBorder="1" applyAlignment="1">
      <alignment horizontal="center" wrapText="1"/>
    </xf>
    <xf numFmtId="0" fontId="157" fillId="0" borderId="101" xfId="156" applyFont="1" applyBorder="1" applyAlignment="1">
      <alignment horizontal="center" wrapText="1"/>
    </xf>
    <xf numFmtId="0" fontId="157" fillId="0" borderId="114" xfId="156" applyFont="1" applyBorder="1" applyAlignment="1">
      <alignment horizontal="center" wrapText="1"/>
    </xf>
    <xf numFmtId="0" fontId="112" fillId="0" borderId="0" xfId="156" applyFont="1" applyAlignment="1">
      <alignment horizontal="left"/>
    </xf>
    <xf numFmtId="0" fontId="24" fillId="0" borderId="0" xfId="156" applyAlignment="1">
      <alignment wrapText="1"/>
    </xf>
    <xf numFmtId="0" fontId="24" fillId="0" borderId="0" xfId="157">
      <alignment vertical="center"/>
    </xf>
    <xf numFmtId="0" fontId="112" fillId="0" borderId="0" xfId="157" applyFont="1" applyAlignment="1">
      <alignment horizontal="center" vertical="center" wrapText="1"/>
    </xf>
    <xf numFmtId="0" fontId="112" fillId="0" borderId="0" xfId="157" applyFont="1" applyAlignment="1">
      <alignment horizontal="justify" wrapText="1"/>
    </xf>
    <xf numFmtId="0" fontId="119" fillId="0" borderId="103" xfId="157" applyFont="1" applyBorder="1" applyAlignment="1">
      <alignment wrapText="1"/>
    </xf>
    <xf numFmtId="0" fontId="112" fillId="0" borderId="0" xfId="157" applyFont="1" applyAlignment="1">
      <alignment horizontal="center" wrapText="1"/>
    </xf>
    <xf numFmtId="0" fontId="112" fillId="0" borderId="101" xfId="157" applyFont="1" applyBorder="1" applyAlignment="1">
      <alignment horizontal="center" vertical="center" wrapText="1"/>
    </xf>
    <xf numFmtId="0" fontId="113" fillId="0" borderId="0" xfId="157" applyFont="1" applyAlignment="1">
      <alignment horizontal="center" vertical="center"/>
    </xf>
    <xf numFmtId="0" fontId="112" fillId="0" borderId="109" xfId="157" applyFont="1" applyBorder="1" applyAlignment="1">
      <alignment horizontal="center" vertical="center" wrapText="1"/>
    </xf>
    <xf numFmtId="0" fontId="112" fillId="0" borderId="109" xfId="157" applyFont="1" applyBorder="1" applyAlignment="1">
      <alignment horizontal="center" vertical="center"/>
    </xf>
    <xf numFmtId="0" fontId="112" fillId="0" borderId="108" xfId="157" applyFont="1" applyBorder="1" applyAlignment="1">
      <alignment horizontal="center" vertical="center" wrapText="1"/>
    </xf>
    <xf numFmtId="0" fontId="117" fillId="0" borderId="108" xfId="157" applyFont="1" applyBorder="1" applyAlignment="1">
      <alignment horizontal="center" vertical="center" wrapText="1"/>
    </xf>
    <xf numFmtId="0" fontId="117" fillId="0" borderId="110" xfId="157" applyFont="1" applyBorder="1" applyAlignment="1">
      <alignment horizontal="center" vertical="center" wrapText="1"/>
    </xf>
    <xf numFmtId="0" fontId="24" fillId="0" borderId="0" xfId="157" applyAlignment="1">
      <alignment horizontal="center" vertical="center"/>
    </xf>
    <xf numFmtId="0" fontId="112" fillId="0" borderId="105" xfId="157" applyFont="1" applyBorder="1" applyAlignment="1">
      <alignment horizontal="center" vertical="center"/>
    </xf>
    <xf numFmtId="0" fontId="117" fillId="0" borderId="101" xfId="157" applyFont="1" applyBorder="1" applyAlignment="1">
      <alignment horizontal="center" wrapText="1"/>
    </xf>
    <xf numFmtId="0" fontId="157" fillId="0" borderId="101" xfId="157" applyFont="1" applyBorder="1" applyAlignment="1">
      <alignment horizontal="center" wrapText="1"/>
    </xf>
    <xf numFmtId="0" fontId="117" fillId="0" borderId="101" xfId="157" applyFont="1" applyBorder="1" applyAlignment="1">
      <alignment horizontal="justify" wrapText="1"/>
    </xf>
    <xf numFmtId="0" fontId="157" fillId="0" borderId="114" xfId="157" applyFont="1" applyBorder="1" applyAlignment="1">
      <alignment horizontal="center" wrapText="1"/>
    </xf>
    <xf numFmtId="0" fontId="113" fillId="0" borderId="101" xfId="157" applyFont="1" applyBorder="1" applyAlignment="1">
      <alignment horizontal="center" wrapText="1"/>
    </xf>
    <xf numFmtId="0" fontId="113" fillId="0" borderId="114" xfId="157" applyFont="1" applyBorder="1" applyAlignment="1">
      <alignment horizontal="center" wrapText="1"/>
    </xf>
    <xf numFmtId="195" fontId="112" fillId="0" borderId="113" xfId="130" applyFont="1" applyBorder="1" applyAlignment="1">
      <alignment horizontal="center" vertical="center"/>
    </xf>
    <xf numFmtId="0" fontId="112" fillId="0" borderId="0" xfId="157" applyFont="1" applyAlignment="1">
      <alignment horizontal="left"/>
    </xf>
    <xf numFmtId="0" fontId="112" fillId="0" borderId="0" xfId="157" applyFont="1" applyAlignment="1"/>
    <xf numFmtId="0" fontId="24" fillId="0" borderId="0" xfId="157" applyAlignment="1">
      <alignment wrapText="1"/>
    </xf>
    <xf numFmtId="0" fontId="24" fillId="0" borderId="0" xfId="158">
      <alignment vertical="center"/>
    </xf>
    <xf numFmtId="0" fontId="112" fillId="0" borderId="0" xfId="158" applyFont="1" applyAlignment="1">
      <alignment horizontal="justify" vertical="center" wrapText="1"/>
    </xf>
    <xf numFmtId="0" fontId="112" fillId="0" borderId="102" xfId="158" applyFont="1" applyBorder="1" applyAlignment="1">
      <alignment horizontal="justify" vertical="center" wrapText="1"/>
    </xf>
    <xf numFmtId="0" fontId="119" fillId="0" borderId="103" xfId="158" applyFont="1" applyBorder="1" applyAlignment="1">
      <alignment wrapText="1"/>
    </xf>
    <xf numFmtId="0" fontId="112" fillId="0" borderId="0" xfId="158" applyFont="1" applyAlignment="1">
      <alignment horizontal="center" wrapText="1"/>
    </xf>
    <xf numFmtId="0" fontId="112" fillId="0" borderId="105" xfId="158" applyFont="1" applyBorder="1" applyAlignment="1">
      <alignment horizontal="center" vertical="center" wrapText="1"/>
    </xf>
    <xf numFmtId="0" fontId="112" fillId="0" borderId="101" xfId="158" applyFont="1" applyBorder="1" applyAlignment="1">
      <alignment horizontal="center" vertical="center" wrapText="1"/>
    </xf>
    <xf numFmtId="0" fontId="112" fillId="0" borderId="114" xfId="158" applyFont="1" applyBorder="1" applyAlignment="1">
      <alignment horizontal="center" vertical="center" wrapText="1"/>
    </xf>
    <xf numFmtId="0" fontId="113" fillId="0" borderId="0" xfId="158" applyFont="1" applyAlignment="1">
      <alignment horizontal="center" vertical="center"/>
    </xf>
    <xf numFmtId="0" fontId="112" fillId="0" borderId="109" xfId="158" applyFont="1" applyBorder="1" applyAlignment="1">
      <alignment horizontal="center" vertical="center" wrapText="1"/>
    </xf>
    <xf numFmtId="0" fontId="113" fillId="0" borderId="108" xfId="158" applyFont="1" applyBorder="1" applyAlignment="1">
      <alignment horizontal="center" wrapText="1"/>
    </xf>
    <xf numFmtId="0" fontId="113" fillId="0" borderId="110" xfId="158" applyFont="1" applyBorder="1" applyAlignment="1">
      <alignment horizontal="center" wrapText="1"/>
    </xf>
    <xf numFmtId="0" fontId="24" fillId="0" borderId="0" xfId="158" applyAlignment="1">
      <alignment horizontal="center" vertical="center"/>
    </xf>
    <xf numFmtId="0" fontId="117" fillId="0" borderId="101" xfId="158" applyFont="1" applyBorder="1" applyAlignment="1">
      <alignment horizontal="justify" wrapText="1"/>
    </xf>
    <xf numFmtId="0" fontId="157" fillId="0" borderId="101" xfId="158" applyFont="1" applyBorder="1" applyAlignment="1">
      <alignment horizontal="center" wrapText="1"/>
    </xf>
    <xf numFmtId="0" fontId="157" fillId="0" borderId="114" xfId="158" applyFont="1" applyBorder="1" applyAlignment="1">
      <alignment horizontal="center" wrapText="1"/>
    </xf>
    <xf numFmtId="0" fontId="113" fillId="0" borderId="101" xfId="158" applyFont="1" applyBorder="1" applyAlignment="1">
      <alignment horizontal="center" wrapText="1"/>
    </xf>
    <xf numFmtId="0" fontId="113" fillId="0" borderId="114" xfId="158" applyFont="1" applyBorder="1" applyAlignment="1">
      <alignment horizontal="center" wrapText="1"/>
    </xf>
    <xf numFmtId="0" fontId="117" fillId="0" borderId="101" xfId="158" applyFont="1" applyBorder="1" applyAlignment="1">
      <alignment horizontal="center" wrapText="1"/>
    </xf>
    <xf numFmtId="0" fontId="112" fillId="0" borderId="0" xfId="158" applyFont="1" applyAlignment="1">
      <alignment horizontal="left"/>
    </xf>
    <xf numFmtId="0" fontId="112" fillId="0" borderId="0" xfId="158" applyFont="1" applyAlignment="1">
      <alignment horizontal="justify" wrapText="1"/>
    </xf>
    <xf numFmtId="0" fontId="24" fillId="0" borderId="0" xfId="158" applyAlignment="1">
      <alignment wrapText="1"/>
    </xf>
    <xf numFmtId="0" fontId="112" fillId="0" borderId="0" xfId="159" applyFont="1"/>
    <xf numFmtId="0" fontId="112" fillId="0" borderId="0" xfId="159" applyFont="1" applyAlignment="1">
      <alignment horizontal="justify" wrapText="1"/>
    </xf>
    <xf numFmtId="0" fontId="24" fillId="0" borderId="0" xfId="160">
      <alignment vertical="center"/>
    </xf>
    <xf numFmtId="0" fontId="112" fillId="0" borderId="0" xfId="161" applyFont="1">
      <alignment vertical="center"/>
    </xf>
    <xf numFmtId="0" fontId="112" fillId="0" borderId="102" xfId="159" applyFont="1" applyBorder="1" applyAlignment="1">
      <alignment horizontal="justify"/>
    </xf>
    <xf numFmtId="0" fontId="112" fillId="0" borderId="0" xfId="159" applyFont="1" applyAlignment="1">
      <alignment horizontal="justify"/>
    </xf>
    <xf numFmtId="195" fontId="152" fillId="0" borderId="104" xfId="130" applyFont="1" applyBorder="1" applyAlignment="1">
      <alignment horizontal="center" vertical="center"/>
    </xf>
    <xf numFmtId="195" fontId="112" fillId="0" borderId="109" xfId="130" applyFont="1" applyBorder="1" applyAlignment="1">
      <alignment horizontal="center" vertical="center"/>
    </xf>
    <xf numFmtId="0" fontId="112" fillId="0" borderId="101" xfId="159" applyFont="1" applyBorder="1" applyAlignment="1">
      <alignment horizontal="center" vertical="center" wrapText="1"/>
    </xf>
    <xf numFmtId="0" fontId="112" fillId="0" borderId="101" xfId="161" applyFont="1" applyBorder="1" applyAlignment="1">
      <alignment horizontal="center" vertical="center" wrapText="1"/>
    </xf>
    <xf numFmtId="0" fontId="112" fillId="0" borderId="114" xfId="159" applyFont="1" applyBorder="1" applyAlignment="1">
      <alignment horizontal="center" vertical="center" wrapText="1"/>
    </xf>
    <xf numFmtId="0" fontId="112" fillId="0" borderId="0" xfId="161" applyFont="1" applyAlignment="1">
      <alignment vertical="center" wrapText="1"/>
    </xf>
    <xf numFmtId="0" fontId="112" fillId="0" borderId="108" xfId="161" applyFont="1" applyBorder="1" applyAlignment="1">
      <alignment horizontal="center" vertical="center" wrapText="1"/>
    </xf>
    <xf numFmtId="0" fontId="112" fillId="0" borderId="108" xfId="159" applyFont="1" applyBorder="1" applyAlignment="1">
      <alignment horizontal="center" vertical="center" wrapText="1"/>
    </xf>
    <xf numFmtId="0" fontId="112" fillId="0" borderId="110" xfId="159" applyFont="1" applyBorder="1" applyAlignment="1">
      <alignment horizontal="center" vertical="center" wrapText="1"/>
    </xf>
    <xf numFmtId="0" fontId="112" fillId="0" borderId="110" xfId="159" applyFont="1" applyBorder="1" applyAlignment="1">
      <alignment horizontal="center" wrapText="1"/>
    </xf>
    <xf numFmtId="0" fontId="112" fillId="0" borderId="114" xfId="159" applyFont="1" applyBorder="1" applyAlignment="1">
      <alignment horizontal="center" wrapText="1"/>
    </xf>
    <xf numFmtId="0" fontId="112" fillId="0" borderId="101" xfId="159" applyFont="1" applyBorder="1" applyAlignment="1">
      <alignment horizontal="justify" wrapText="1"/>
    </xf>
    <xf numFmtId="0" fontId="112" fillId="0" borderId="101" xfId="159" applyFont="1" applyBorder="1" applyAlignment="1">
      <alignment horizontal="center" wrapText="1"/>
    </xf>
    <xf numFmtId="0" fontId="112" fillId="0" borderId="0" xfId="159" applyFont="1" applyAlignment="1">
      <alignment horizontal="left"/>
    </xf>
    <xf numFmtId="0" fontId="100" fillId="0" borderId="88" xfId="35" applyFont="1" applyBorder="1"/>
    <xf numFmtId="0" fontId="58" fillId="0" borderId="161" xfId="35" applyFont="1" applyBorder="1" applyAlignment="1">
      <alignment horizontal="distributed" vertical="center" wrapText="1" justifyLastLine="1"/>
    </xf>
    <xf numFmtId="0" fontId="58" fillId="0" borderId="78" xfId="35" applyFont="1" applyBorder="1" applyAlignment="1">
      <alignment horizontal="distributed" vertical="center" wrapText="1" justifyLastLine="1"/>
    </xf>
    <xf numFmtId="0" fontId="58" fillId="0" borderId="154" xfId="35" applyFont="1" applyBorder="1" applyAlignment="1">
      <alignment horizontal="distributed" vertical="center" wrapText="1" justifyLastLine="1"/>
    </xf>
    <xf numFmtId="0" fontId="58" fillId="0" borderId="155" xfId="35" applyFont="1" applyBorder="1" applyAlignment="1">
      <alignment horizontal="distributed" vertical="center" wrapText="1" justifyLastLine="1"/>
    </xf>
    <xf numFmtId="191" fontId="107" fillId="0" borderId="62" xfId="35" applyNumberFormat="1" applyFont="1" applyBorder="1" applyAlignment="1">
      <alignment horizontal="right" vertical="center"/>
    </xf>
    <xf numFmtId="0" fontId="58" fillId="0" borderId="140" xfId="35" applyFont="1" applyBorder="1" applyAlignment="1">
      <alignment horizontal="distributed" vertical="center" wrapText="1" indent="7"/>
    </xf>
    <xf numFmtId="191" fontId="107" fillId="0" borderId="118" xfId="35" applyNumberFormat="1" applyFont="1" applyBorder="1" applyAlignment="1">
      <alignment horizontal="right" vertical="center"/>
    </xf>
    <xf numFmtId="0" fontId="58" fillId="0" borderId="140" xfId="35" applyFont="1" applyBorder="1" applyAlignment="1">
      <alignment horizontal="distributed" vertical="center" wrapText="1" indent="6"/>
    </xf>
    <xf numFmtId="193" fontId="107" fillId="0" borderId="150" xfId="35" applyNumberFormat="1" applyFont="1" applyBorder="1" applyAlignment="1">
      <alignment horizontal="right" vertical="center"/>
    </xf>
    <xf numFmtId="0" fontId="20" fillId="0" borderId="11" xfId="32" applyFont="1" applyBorder="1"/>
    <xf numFmtId="0" fontId="105" fillId="0" borderId="153" xfId="32" applyFont="1" applyBorder="1" applyAlignment="1">
      <alignment horizontal="centerContinuous" vertical="center"/>
    </xf>
    <xf numFmtId="0" fontId="105" fillId="0" borderId="0" xfId="32" applyFont="1" applyAlignment="1">
      <alignment horizontal="centerContinuous" vertical="center"/>
    </xf>
    <xf numFmtId="0" fontId="167" fillId="0" borderId="0" xfId="32" applyFont="1" applyAlignment="1">
      <alignment horizontal="centerContinuous" vertical="center"/>
    </xf>
    <xf numFmtId="0" fontId="168" fillId="0" borderId="0" xfId="32" applyFont="1" applyAlignment="1">
      <alignment horizontal="centerContinuous" vertical="center"/>
    </xf>
    <xf numFmtId="0" fontId="56" fillId="0" borderId="118" xfId="32" applyFont="1" applyBorder="1" applyAlignment="1">
      <alignment horizontal="left"/>
    </xf>
    <xf numFmtId="0" fontId="9" fillId="0" borderId="118" xfId="32" applyBorder="1" applyAlignment="1">
      <alignment horizontal="centerContinuous"/>
    </xf>
    <xf numFmtId="0" fontId="20" fillId="0" borderId="0" xfId="32" applyFont="1" applyAlignment="1">
      <alignment horizontal="centerContinuous"/>
    </xf>
    <xf numFmtId="0" fontId="20" fillId="0" borderId="118" xfId="32" applyFont="1" applyBorder="1" applyAlignment="1">
      <alignment horizontal="centerContinuous"/>
    </xf>
    <xf numFmtId="0" fontId="95" fillId="0" borderId="0" xfId="32" applyFont="1" applyAlignment="1">
      <alignment horizontal="left"/>
    </xf>
    <xf numFmtId="0" fontId="95" fillId="0" borderId="118" xfId="146" applyFont="1" applyBorder="1" applyAlignment="1">
      <alignment horizontal="right"/>
    </xf>
    <xf numFmtId="0" fontId="95" fillId="0" borderId="156" xfId="32" applyFont="1" applyBorder="1" applyAlignment="1">
      <alignment horizontal="centerContinuous" vertical="center"/>
    </xf>
    <xf numFmtId="0" fontId="58" fillId="0" borderId="78" xfId="32" applyFont="1" applyBorder="1" applyAlignment="1">
      <alignment horizontal="center" vertical="center" wrapText="1"/>
    </xf>
    <xf numFmtId="0" fontId="58" fillId="0" borderId="68" xfId="32" applyFont="1" applyBorder="1" applyAlignment="1">
      <alignment horizontal="center" vertical="center" wrapText="1"/>
    </xf>
    <xf numFmtId="0" fontId="58" fillId="0" borderId="191" xfId="32" applyFont="1" applyBorder="1" applyAlignment="1">
      <alignment horizontal="center" vertical="center"/>
    </xf>
    <xf numFmtId="0" fontId="58" fillId="0" borderId="78" xfId="32" applyFont="1" applyBorder="1" applyAlignment="1">
      <alignment horizontal="center" vertical="center"/>
    </xf>
    <xf numFmtId="0" fontId="58" fillId="0" borderId="168" xfId="32" applyFont="1" applyBorder="1" applyAlignment="1">
      <alignment horizontal="center" vertical="center" wrapText="1"/>
    </xf>
    <xf numFmtId="0" fontId="56" fillId="0" borderId="60" xfId="32" applyFont="1" applyBorder="1" applyAlignment="1">
      <alignment horizontal="center" vertical="center"/>
    </xf>
    <xf numFmtId="0" fontId="58" fillId="0" borderId="11" xfId="32" applyFont="1" applyBorder="1" applyAlignment="1">
      <alignment horizontal="center" vertical="center"/>
    </xf>
    <xf numFmtId="0" fontId="56" fillId="0" borderId="11" xfId="32" applyFont="1" applyBorder="1" applyAlignment="1">
      <alignment horizontal="center" vertical="center"/>
    </xf>
    <xf numFmtId="0" fontId="56" fillId="0" borderId="118" xfId="32" applyFont="1" applyBorder="1" applyAlignment="1">
      <alignment horizontal="center" vertical="center"/>
    </xf>
    <xf numFmtId="0" fontId="171" fillId="0" borderId="0" xfId="32" applyFont="1"/>
    <xf numFmtId="0" fontId="171" fillId="0" borderId="0" xfId="32" applyFont="1" applyAlignment="1">
      <alignment vertical="center" wrapText="1"/>
    </xf>
    <xf numFmtId="0" fontId="12" fillId="0" borderId="192" xfId="35" applyFont="1" applyBorder="1" applyAlignment="1">
      <alignment vertical="center"/>
    </xf>
    <xf numFmtId="176" fontId="52" fillId="4" borderId="5" xfId="1" applyNumberFormat="1" applyFont="1" applyFill="1" applyBorder="1" applyAlignment="1">
      <alignment vertical="center" wrapText="1"/>
    </xf>
    <xf numFmtId="176" fontId="52" fillId="4" borderId="6" xfId="1" applyNumberFormat="1" applyFont="1" applyFill="1" applyBorder="1" applyAlignment="1">
      <alignment vertical="center" wrapText="1"/>
    </xf>
    <xf numFmtId="0" fontId="51" fillId="0" borderId="0" xfId="0" applyFont="1" applyAlignment="1">
      <alignment vertical="center" wrapText="1"/>
    </xf>
    <xf numFmtId="3" fontId="9" fillId="0" borderId="156" xfId="34" applyNumberFormat="1" applyBorder="1" applyAlignment="1">
      <alignment horizontal="right" vertical="center" wrapText="1"/>
    </xf>
    <xf numFmtId="183" fontId="12" fillId="0" borderId="158" xfId="35" applyNumberFormat="1" applyFont="1" applyBorder="1" applyAlignment="1">
      <alignment horizontal="center" vertical="center"/>
    </xf>
    <xf numFmtId="0" fontId="12" fillId="0" borderId="0" xfId="0" applyFont="1" applyAlignment="1" applyProtection="1">
      <protection locked="0"/>
    </xf>
    <xf numFmtId="0" fontId="12" fillId="0" borderId="0" xfId="0" applyFont="1" applyAlignment="1" applyProtection="1">
      <alignment horizontal="center" vertical="center"/>
      <protection locked="0"/>
    </xf>
    <xf numFmtId="0" fontId="57" fillId="0" borderId="0" xfId="0" applyFont="1" applyAlignment="1" applyProtection="1">
      <alignment horizontal="center"/>
      <protection locked="0"/>
    </xf>
    <xf numFmtId="0" fontId="12" fillId="0" borderId="156" xfId="0" applyFont="1" applyBorder="1" applyAlignment="1" applyProtection="1">
      <alignment horizontal="center" vertical="center"/>
      <protection locked="0"/>
    </xf>
    <xf numFmtId="0" fontId="68" fillId="0" borderId="17" xfId="0" applyFont="1" applyBorder="1">
      <alignment vertical="center"/>
    </xf>
    <xf numFmtId="0" fontId="12" fillId="0" borderId="11" xfId="0" applyFont="1" applyBorder="1" applyAlignment="1" applyProtection="1">
      <protection locked="0"/>
    </xf>
    <xf numFmtId="0" fontId="12" fillId="0" borderId="11" xfId="0" applyFont="1" applyBorder="1" applyAlignment="1" applyProtection="1">
      <alignment horizontal="center" vertical="center"/>
      <protection locked="0"/>
    </xf>
    <xf numFmtId="49" fontId="14" fillId="0" borderId="11" xfId="0" applyNumberFormat="1" applyFont="1" applyBorder="1" applyAlignment="1" applyProtection="1">
      <alignment horizontal="center"/>
      <protection locked="0"/>
    </xf>
    <xf numFmtId="0" fontId="74" fillId="0" borderId="0" xfId="0" applyFont="1" applyProtection="1">
      <alignment vertical="center"/>
      <protection locked="0"/>
    </xf>
    <xf numFmtId="0" fontId="12" fillId="0" borderId="0" xfId="0" applyFont="1" applyProtection="1">
      <alignment vertical="center"/>
      <protection locked="0"/>
    </xf>
    <xf numFmtId="0" fontId="12" fillId="0" borderId="11" xfId="0" applyFont="1" applyBorder="1" applyAlignment="1" applyProtection="1">
      <alignment horizontal="right" vertical="center"/>
      <protection locked="0"/>
    </xf>
    <xf numFmtId="0" fontId="68" fillId="0" borderId="11" xfId="0" applyFont="1" applyBorder="1">
      <alignment vertical="center"/>
    </xf>
    <xf numFmtId="0" fontId="12" fillId="0" borderId="7" xfId="0" applyFont="1" applyBorder="1" applyAlignment="1" applyProtection="1">
      <alignment horizontal="center" vertical="center"/>
      <protection locked="0"/>
    </xf>
    <xf numFmtId="3" fontId="12" fillId="0" borderId="7" xfId="0" applyNumberFormat="1" applyFont="1" applyBorder="1" applyAlignment="1">
      <alignment horizontal="right" vertical="center"/>
    </xf>
    <xf numFmtId="3" fontId="12" fillId="0" borderId="7" xfId="0" applyNumberFormat="1" applyFont="1" applyBorder="1" applyAlignment="1" applyProtection="1">
      <alignment horizontal="right" vertical="center"/>
      <protection locked="0"/>
    </xf>
    <xf numFmtId="3" fontId="12" fillId="0" borderId="15" xfId="0" applyNumberFormat="1" applyFont="1" applyBorder="1" applyAlignment="1" applyProtection="1">
      <alignment horizontal="right" vertical="center"/>
      <protection locked="0"/>
    </xf>
    <xf numFmtId="3" fontId="12" fillId="0" borderId="7" xfId="0" applyNumberFormat="1" applyFont="1" applyBorder="1" applyAlignment="1" applyProtection="1">
      <alignment horizontal="right"/>
      <protection locked="0"/>
    </xf>
    <xf numFmtId="3" fontId="12" fillId="0" borderId="176" xfId="0" applyNumberFormat="1" applyFont="1" applyBorder="1" applyAlignment="1" applyProtection="1">
      <alignment horizontal="right"/>
      <protection locked="0"/>
    </xf>
    <xf numFmtId="3" fontId="68" fillId="0" borderId="175" xfId="0" applyNumberFormat="1" applyFont="1" applyBorder="1" applyAlignment="1">
      <alignment horizontal="right" vertical="center"/>
    </xf>
    <xf numFmtId="3" fontId="68" fillId="0" borderId="11" xfId="0" applyNumberFormat="1" applyFont="1" applyBorder="1" applyAlignment="1">
      <alignment horizontal="right" vertical="center"/>
    </xf>
    <xf numFmtId="0" fontId="12" fillId="0" borderId="0" xfId="0" applyFont="1" applyAlignment="1" applyProtection="1">
      <alignment horizontal="right" vertical="center"/>
      <protection locked="0"/>
    </xf>
    <xf numFmtId="3" fontId="12" fillId="0" borderId="7" xfId="0" applyNumberFormat="1" applyFont="1" applyBorder="1" applyAlignment="1">
      <alignment horizontal="center" vertical="center"/>
    </xf>
    <xf numFmtId="3" fontId="12" fillId="0" borderId="7" xfId="0" applyNumberFormat="1" applyFont="1" applyBorder="1" applyProtection="1">
      <alignment vertical="center"/>
      <protection locked="0"/>
    </xf>
    <xf numFmtId="3" fontId="12" fillId="0" borderId="15" xfId="0" applyNumberFormat="1" applyFont="1" applyBorder="1" applyProtection="1">
      <alignment vertical="center"/>
      <protection locked="0"/>
    </xf>
    <xf numFmtId="0" fontId="68" fillId="0" borderId="175" xfId="0" applyFont="1" applyBorder="1">
      <alignment vertical="center"/>
    </xf>
    <xf numFmtId="0" fontId="68" fillId="0" borderId="149" xfId="0" applyFont="1" applyBorder="1">
      <alignment vertical="center"/>
    </xf>
    <xf numFmtId="0" fontId="12" fillId="0" borderId="7" xfId="0" applyFont="1" applyBorder="1" applyAlignment="1">
      <alignment horizontal="center" vertical="center"/>
    </xf>
    <xf numFmtId="0" fontId="12" fillId="0" borderId="7" xfId="0" applyFont="1" applyBorder="1" applyProtection="1">
      <alignment vertical="center"/>
      <protection locked="0"/>
    </xf>
    <xf numFmtId="0" fontId="68" fillId="0" borderId="174" xfId="0" applyFont="1" applyBorder="1">
      <alignment vertical="center"/>
    </xf>
    <xf numFmtId="0" fontId="58" fillId="0" borderId="0" xfId="0" applyFont="1" applyAlignment="1" applyProtection="1">
      <alignment vertical="top"/>
      <protection locked="0"/>
    </xf>
    <xf numFmtId="0" fontId="58" fillId="0" borderId="0" xfId="0" applyFont="1" applyAlignment="1" applyProtection="1">
      <alignment horizontal="center" vertical="top"/>
      <protection locked="0"/>
    </xf>
    <xf numFmtId="0" fontId="58" fillId="0" borderId="0" xfId="0" applyFont="1" applyAlignment="1" applyProtection="1">
      <alignment horizontal="right" vertical="top"/>
      <protection locked="0"/>
    </xf>
    <xf numFmtId="0" fontId="58" fillId="0" borderId="0" xfId="0" applyFont="1" applyProtection="1">
      <alignment vertical="center"/>
      <protection locked="0"/>
    </xf>
    <xf numFmtId="0" fontId="6" fillId="0" borderId="6" xfId="2" applyFill="1" applyBorder="1" applyAlignment="1" applyProtection="1">
      <alignment horizontal="center" vertical="center" wrapText="1"/>
    </xf>
    <xf numFmtId="198" fontId="12" fillId="0" borderId="16" xfId="35" applyNumberFormat="1" applyFont="1" applyBorder="1" applyAlignment="1">
      <alignment horizontal="center" vertical="center"/>
    </xf>
    <xf numFmtId="198" fontId="12" fillId="0" borderId="158" xfId="35" applyNumberFormat="1" applyFont="1" applyBorder="1" applyAlignment="1">
      <alignment horizontal="center" vertical="center"/>
    </xf>
    <xf numFmtId="176" fontId="172" fillId="4" borderId="35" xfId="1" applyNumberFormat="1" applyFont="1" applyFill="1" applyBorder="1" applyAlignment="1">
      <alignment horizontal="center" vertical="center" wrapText="1"/>
    </xf>
    <xf numFmtId="176" fontId="172" fillId="4" borderId="6" xfId="1" applyNumberFormat="1" applyFont="1" applyFill="1" applyBorder="1" applyAlignment="1">
      <alignment horizontal="center" vertical="center" wrapText="1"/>
    </xf>
    <xf numFmtId="176" fontId="172" fillId="4" borderId="7" xfId="1" applyNumberFormat="1" applyFont="1" applyFill="1" applyBorder="1" applyAlignment="1">
      <alignment horizontal="center" vertical="center" wrapText="1"/>
    </xf>
    <xf numFmtId="176" fontId="52" fillId="4" borderId="35" xfId="1" applyNumberFormat="1" applyFont="1" applyFill="1" applyBorder="1" applyAlignment="1">
      <alignment horizontal="center" vertical="center" wrapText="1"/>
    </xf>
    <xf numFmtId="176" fontId="52" fillId="4" borderId="6" xfId="1" applyNumberFormat="1" applyFont="1" applyFill="1" applyBorder="1" applyAlignment="1">
      <alignment horizontal="center" vertical="center" wrapText="1"/>
    </xf>
    <xf numFmtId="176" fontId="52" fillId="4" borderId="7" xfId="1" applyNumberFormat="1" applyFont="1" applyFill="1" applyBorder="1" applyAlignment="1">
      <alignment horizontal="center" vertical="center" wrapText="1"/>
    </xf>
    <xf numFmtId="0" fontId="63" fillId="11" borderId="35" xfId="2" applyFont="1" applyFill="1" applyBorder="1" applyAlignment="1" applyProtection="1">
      <alignment horizontal="center" vertical="center" wrapText="1"/>
    </xf>
    <xf numFmtId="0" fontId="63" fillId="11" borderId="6" xfId="2" applyFont="1" applyFill="1" applyBorder="1" applyAlignment="1" applyProtection="1">
      <alignment horizontal="center" vertical="center" wrapText="1"/>
    </xf>
    <xf numFmtId="0" fontId="63" fillId="11" borderId="7" xfId="2" applyFont="1" applyFill="1" applyBorder="1" applyAlignment="1" applyProtection="1">
      <alignment horizontal="center" vertical="center" wrapText="1"/>
    </xf>
    <xf numFmtId="0" fontId="53" fillId="0" borderId="5"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7" xfId="0" applyFont="1" applyBorder="1" applyAlignment="1">
      <alignment horizontal="center" vertical="center" wrapText="1"/>
    </xf>
    <xf numFmtId="0" fontId="63" fillId="11" borderId="5" xfId="2" applyFont="1" applyFill="1" applyBorder="1" applyAlignment="1" applyProtection="1">
      <alignment horizontal="center" vertical="center" wrapText="1"/>
    </xf>
    <xf numFmtId="0" fontId="64" fillId="5" borderId="35" xfId="2" applyFont="1" applyFill="1" applyBorder="1" applyAlignment="1" applyProtection="1">
      <alignment horizontal="center" vertical="center" wrapText="1"/>
    </xf>
    <xf numFmtId="0" fontId="64" fillId="5" borderId="6" xfId="2" applyFont="1" applyFill="1" applyBorder="1" applyAlignment="1" applyProtection="1">
      <alignment horizontal="center" vertical="center" wrapText="1"/>
    </xf>
    <xf numFmtId="0" fontId="64" fillId="5" borderId="7" xfId="2" applyFont="1" applyFill="1" applyBorder="1" applyAlignment="1" applyProtection="1">
      <alignment horizontal="center" vertical="center" wrapText="1"/>
    </xf>
    <xf numFmtId="0" fontId="53" fillId="0" borderId="35"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6" xfId="0" applyFont="1" applyBorder="1" applyAlignment="1">
      <alignment horizontal="center" vertical="center" wrapText="1"/>
    </xf>
    <xf numFmtId="0" fontId="59" fillId="0" borderId="7" xfId="0" applyFont="1" applyBorder="1" applyAlignment="1">
      <alignment horizontal="center" vertical="center" wrapText="1"/>
    </xf>
    <xf numFmtId="0" fontId="63" fillId="8" borderId="5" xfId="2" applyFont="1" applyFill="1" applyBorder="1" applyAlignment="1" applyProtection="1">
      <alignment horizontal="center" vertical="center" wrapText="1"/>
    </xf>
    <xf numFmtId="0" fontId="63" fillId="8" borderId="6" xfId="2" applyFont="1" applyFill="1" applyBorder="1" applyAlignment="1" applyProtection="1">
      <alignment horizontal="center" vertical="center" wrapText="1"/>
    </xf>
    <xf numFmtId="0" fontId="63" fillId="8" borderId="7" xfId="2" applyFont="1" applyFill="1" applyBorder="1" applyAlignment="1" applyProtection="1">
      <alignment horizontal="center" vertical="center" wrapText="1"/>
    </xf>
    <xf numFmtId="0" fontId="59" fillId="4" borderId="5" xfId="0" applyFont="1" applyFill="1" applyBorder="1" applyAlignment="1">
      <alignment horizontal="center" vertical="center" wrapText="1"/>
    </xf>
    <xf numFmtId="0" fontId="52" fillId="4" borderId="6" xfId="0" applyFont="1" applyFill="1" applyBorder="1" applyAlignment="1">
      <alignment horizontal="center" vertical="center" wrapText="1"/>
    </xf>
    <xf numFmtId="0" fontId="52" fillId="4" borderId="7" xfId="0" applyFont="1" applyFill="1" applyBorder="1" applyAlignment="1">
      <alignment horizontal="center" vertical="center" wrapText="1"/>
    </xf>
    <xf numFmtId="0" fontId="63" fillId="9" borderId="5" xfId="2" applyFont="1" applyFill="1" applyBorder="1" applyAlignment="1" applyProtection="1">
      <alignment horizontal="center" vertical="center" wrapText="1"/>
    </xf>
    <xf numFmtId="0" fontId="63" fillId="9" borderId="6" xfId="2" applyFont="1" applyFill="1" applyBorder="1" applyAlignment="1" applyProtection="1">
      <alignment horizontal="center" vertical="center" wrapText="1"/>
    </xf>
    <xf numFmtId="0" fontId="63" fillId="9" borderId="7" xfId="2" applyFont="1" applyFill="1" applyBorder="1" applyAlignment="1" applyProtection="1">
      <alignment horizontal="center" vertical="center" wrapText="1"/>
    </xf>
    <xf numFmtId="0" fontId="59" fillId="4" borderId="6" xfId="0" applyFont="1" applyFill="1" applyBorder="1" applyAlignment="1">
      <alignment horizontal="center" vertical="center" wrapText="1"/>
    </xf>
    <xf numFmtId="0" fontId="63" fillId="5" borderId="5" xfId="2" applyFont="1" applyFill="1" applyBorder="1" applyAlignment="1" applyProtection="1">
      <alignment horizontal="center" vertical="center" wrapText="1"/>
    </xf>
    <xf numFmtId="0" fontId="63" fillId="5" borderId="6" xfId="2" applyFont="1" applyFill="1" applyBorder="1" applyAlignment="1" applyProtection="1">
      <alignment horizontal="center" vertical="center" wrapText="1"/>
    </xf>
    <xf numFmtId="0" fontId="63" fillId="0" borderId="6" xfId="2" applyFont="1" applyBorder="1" applyAlignment="1" applyProtection="1">
      <alignment horizontal="center" vertical="center" wrapText="1"/>
    </xf>
    <xf numFmtId="0" fontId="63" fillId="0" borderId="7" xfId="2" applyFont="1" applyBorder="1" applyAlignment="1" applyProtection="1">
      <alignment horizontal="center" vertical="center" wrapText="1"/>
    </xf>
    <xf numFmtId="0" fontId="59" fillId="4" borderId="7" xfId="0" applyFont="1" applyFill="1" applyBorder="1" applyAlignment="1">
      <alignment horizontal="center" vertical="center" wrapText="1"/>
    </xf>
    <xf numFmtId="0" fontId="59" fillId="4" borderId="35" xfId="0" applyFont="1" applyFill="1" applyBorder="1" applyAlignment="1">
      <alignment horizontal="center" vertical="center" wrapText="1"/>
    </xf>
    <xf numFmtId="0" fontId="63" fillId="5" borderId="35" xfId="2" applyFont="1" applyFill="1" applyBorder="1" applyAlignment="1" applyProtection="1">
      <alignment horizontal="center" vertical="center" wrapText="1"/>
    </xf>
    <xf numFmtId="0" fontId="63" fillId="5" borderId="7" xfId="2" applyFont="1" applyFill="1" applyBorder="1" applyAlignment="1" applyProtection="1">
      <alignment horizontal="center" vertical="center" wrapText="1"/>
    </xf>
    <xf numFmtId="0" fontId="52" fillId="0" borderId="6" xfId="0" applyFont="1" applyBorder="1" applyAlignment="1">
      <alignment horizontal="center" vertical="center" wrapText="1"/>
    </xf>
    <xf numFmtId="0" fontId="52" fillId="0" borderId="7" xfId="0" applyFont="1" applyBorder="1" applyAlignment="1">
      <alignment horizontal="center" vertical="center" wrapText="1"/>
    </xf>
    <xf numFmtId="0" fontId="63" fillId="10" borderId="5" xfId="2" applyFont="1" applyFill="1" applyBorder="1" applyAlignment="1" applyProtection="1">
      <alignment horizontal="center" vertical="center" wrapText="1"/>
    </xf>
    <xf numFmtId="0" fontId="63" fillId="10" borderId="6" xfId="2" applyFont="1" applyFill="1" applyBorder="1" applyAlignment="1" applyProtection="1">
      <alignment horizontal="center" vertical="center" wrapText="1"/>
    </xf>
    <xf numFmtId="0" fontId="63" fillId="10" borderId="7" xfId="2" applyFont="1" applyFill="1" applyBorder="1" applyAlignment="1" applyProtection="1">
      <alignment horizontal="center" vertical="center" wrapText="1"/>
    </xf>
    <xf numFmtId="0" fontId="56" fillId="0" borderId="17" xfId="0" applyFont="1" applyBorder="1" applyAlignment="1">
      <alignment vertical="top" wrapText="1"/>
    </xf>
    <xf numFmtId="0" fontId="56" fillId="0" borderId="0" xfId="0" applyFont="1" applyAlignment="1">
      <alignment vertical="top" wrapText="1"/>
    </xf>
    <xf numFmtId="0" fontId="52" fillId="4" borderId="4" xfId="0" applyFont="1" applyFill="1" applyBorder="1" applyAlignment="1">
      <alignment horizontal="center" vertical="center" wrapText="1"/>
    </xf>
    <xf numFmtId="0" fontId="61" fillId="11" borderId="35" xfId="2" applyFont="1" applyFill="1" applyBorder="1" applyAlignment="1" applyProtection="1">
      <alignment horizontal="center" vertical="center" wrapText="1"/>
    </xf>
    <xf numFmtId="0" fontId="61" fillId="11" borderId="6" xfId="2" applyFont="1" applyFill="1" applyBorder="1" applyAlignment="1" applyProtection="1">
      <alignment horizontal="center" vertical="center" wrapText="1"/>
    </xf>
    <xf numFmtId="0" fontId="61" fillId="11" borderId="7" xfId="2" applyFont="1" applyFill="1" applyBorder="1" applyAlignment="1" applyProtection="1">
      <alignment horizontal="center" vertical="center" wrapText="1"/>
    </xf>
    <xf numFmtId="0" fontId="64" fillId="7" borderId="35" xfId="2" applyFont="1" applyFill="1" applyBorder="1" applyAlignment="1" applyProtection="1">
      <alignment horizontal="center" vertical="center" wrapText="1"/>
    </xf>
    <xf numFmtId="0" fontId="64" fillId="7" borderId="6" xfId="2" applyFont="1" applyFill="1" applyBorder="1" applyAlignment="1" applyProtection="1">
      <alignment horizontal="center" vertical="center" wrapText="1"/>
    </xf>
    <xf numFmtId="0" fontId="64" fillId="7" borderId="7" xfId="2" applyFont="1" applyFill="1" applyBorder="1" applyAlignment="1" applyProtection="1">
      <alignment horizontal="center" vertical="center" wrapText="1"/>
    </xf>
    <xf numFmtId="0" fontId="66" fillId="4" borderId="13" xfId="0" applyFont="1" applyFill="1" applyBorder="1" applyAlignment="1">
      <alignment horizontal="center" vertical="center"/>
    </xf>
    <xf numFmtId="0" fontId="66" fillId="4" borderId="12" xfId="0" applyFont="1" applyFill="1" applyBorder="1" applyAlignment="1">
      <alignment horizontal="center" vertical="center"/>
    </xf>
    <xf numFmtId="0" fontId="66"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6" xfId="0" applyFont="1" applyFill="1" applyBorder="1" applyAlignment="1">
      <alignment horizontal="center" vertical="center"/>
    </xf>
    <xf numFmtId="0" fontId="67" fillId="0" borderId="0" xfId="0" applyFont="1" applyAlignment="1">
      <alignment horizontal="center" vertical="top" wrapText="1"/>
    </xf>
    <xf numFmtId="0" fontId="52" fillId="0" borderId="0" xfId="0" applyFont="1" applyAlignment="1">
      <alignment horizontal="center" vertical="top" wrapText="1"/>
    </xf>
    <xf numFmtId="0" fontId="52" fillId="0" borderId="18" xfId="0" applyFont="1" applyBorder="1" applyAlignment="1">
      <alignment horizontal="center" vertical="top" wrapText="1"/>
    </xf>
    <xf numFmtId="0" fontId="67" fillId="0" borderId="11" xfId="0" applyFont="1" applyBorder="1" applyAlignment="1">
      <alignment horizontal="center" vertical="top" wrapText="1"/>
    </xf>
    <xf numFmtId="0" fontId="52" fillId="0" borderId="11" xfId="0" applyFont="1" applyBorder="1" applyAlignment="1">
      <alignment horizontal="center" vertical="top" wrapText="1"/>
    </xf>
    <xf numFmtId="0" fontId="52" fillId="0" borderId="16" xfId="0" applyFont="1" applyBorder="1" applyAlignment="1">
      <alignment horizontal="center" vertical="top" wrapText="1"/>
    </xf>
    <xf numFmtId="0" fontId="61" fillId="6" borderId="5" xfId="2" applyFont="1" applyFill="1" applyBorder="1" applyAlignment="1" applyProtection="1">
      <alignment horizontal="center" vertical="center" wrapText="1"/>
    </xf>
    <xf numFmtId="0" fontId="61" fillId="6" borderId="6" xfId="2" applyFont="1" applyFill="1" applyBorder="1" applyAlignment="1" applyProtection="1">
      <alignment horizontal="center" vertical="center" wrapText="1"/>
    </xf>
    <xf numFmtId="0" fontId="61" fillId="6" borderId="7" xfId="2" applyFont="1" applyFill="1" applyBorder="1" applyAlignment="1" applyProtection="1">
      <alignment horizontal="center" vertical="center" wrapText="1"/>
    </xf>
    <xf numFmtId="0" fontId="52" fillId="0" borderId="4" xfId="0" applyFont="1" applyBorder="1" applyAlignment="1">
      <alignment horizontal="center" vertical="center" wrapText="1"/>
    </xf>
    <xf numFmtId="0" fontId="57" fillId="0" borderId="8" xfId="0" applyFont="1" applyBorder="1" applyAlignment="1">
      <alignment horizontal="center" vertical="center"/>
    </xf>
    <xf numFmtId="0" fontId="57" fillId="0" borderId="9" xfId="0" applyFont="1" applyBorder="1" applyAlignment="1">
      <alignment horizontal="center" vertical="center"/>
    </xf>
    <xf numFmtId="0" fontId="57" fillId="0" borderId="10" xfId="0" applyFont="1" applyBorder="1" applyAlignment="1">
      <alignment horizontal="center" vertical="center"/>
    </xf>
    <xf numFmtId="0" fontId="56" fillId="0" borderId="13" xfId="0" applyFont="1" applyBorder="1" applyAlignment="1">
      <alignment vertical="top" wrapText="1"/>
    </xf>
    <xf numFmtId="0" fontId="56" fillId="0" borderId="12" xfId="0" applyFont="1" applyBorder="1" applyAlignment="1">
      <alignment vertical="top" wrapText="1"/>
    </xf>
    <xf numFmtId="0" fontId="56" fillId="0" borderId="12" xfId="0" applyFont="1" applyBorder="1" applyAlignment="1">
      <alignment horizontal="left" vertical="center" wrapText="1"/>
    </xf>
    <xf numFmtId="0" fontId="63" fillId="5" borderId="30" xfId="2" applyFont="1" applyFill="1" applyBorder="1" applyAlignment="1" applyProtection="1">
      <alignment horizontal="center" vertical="center" wrapText="1"/>
    </xf>
    <xf numFmtId="0" fontId="63" fillId="7" borderId="5" xfId="2" applyFont="1" applyFill="1" applyBorder="1" applyAlignment="1" applyProtection="1">
      <alignment horizontal="center" vertical="center" wrapText="1"/>
    </xf>
    <xf numFmtId="0" fontId="63" fillId="7" borderId="6" xfId="2" applyFont="1" applyFill="1" applyBorder="1" applyAlignment="1" applyProtection="1">
      <alignment horizontal="center" vertical="center" wrapText="1"/>
    </xf>
    <xf numFmtId="0" fontId="63" fillId="7" borderId="7" xfId="2" applyFont="1" applyFill="1" applyBorder="1" applyAlignment="1" applyProtection="1">
      <alignment horizontal="center" vertical="center" wrapText="1"/>
    </xf>
    <xf numFmtId="182" fontId="71" fillId="0" borderId="12" xfId="32" applyNumberFormat="1" applyFont="1" applyBorder="1" applyProtection="1">
      <protection locked="0"/>
    </xf>
    <xf numFmtId="182" fontId="70" fillId="0" borderId="12" xfId="32" applyNumberFormat="1" applyFont="1" applyBorder="1" applyAlignment="1" applyProtection="1">
      <alignment horizontal="right"/>
      <protection locked="0"/>
    </xf>
    <xf numFmtId="182" fontId="71" fillId="0" borderId="0" xfId="32" applyNumberFormat="1" applyFont="1" applyProtection="1">
      <protection locked="0"/>
    </xf>
    <xf numFmtId="0" fontId="14" fillId="0" borderId="12" xfId="32" applyFont="1" applyBorder="1" applyAlignment="1" applyProtection="1">
      <alignment vertical="center"/>
      <protection locked="0"/>
    </xf>
    <xf numFmtId="0" fontId="15" fillId="0" borderId="12" xfId="32" applyFont="1" applyBorder="1" applyAlignment="1" applyProtection="1">
      <alignment vertical="center"/>
      <protection locked="0"/>
    </xf>
    <xf numFmtId="0" fontId="15" fillId="0" borderId="14" xfId="32" applyFont="1" applyBorder="1" applyAlignment="1" applyProtection="1">
      <alignment vertical="center"/>
      <protection locked="0"/>
    </xf>
    <xf numFmtId="0" fontId="15" fillId="0" borderId="11" xfId="32" applyFont="1" applyBorder="1" applyAlignment="1" applyProtection="1">
      <alignment vertical="center"/>
      <protection locked="0"/>
    </xf>
    <xf numFmtId="0" fontId="15" fillId="0" borderId="16" xfId="32" applyFont="1" applyBorder="1" applyAlignment="1" applyProtection="1">
      <alignment vertical="center"/>
      <protection locked="0"/>
    </xf>
    <xf numFmtId="182" fontId="12" fillId="0" borderId="8" xfId="32" applyNumberFormat="1" applyFont="1" applyBorder="1" applyAlignment="1">
      <alignment horizontal="center"/>
    </xf>
    <xf numFmtId="182" fontId="12" fillId="0" borderId="10" xfId="32" applyNumberFormat="1" applyFont="1" applyBorder="1" applyAlignment="1">
      <alignment horizontal="center"/>
    </xf>
    <xf numFmtId="182" fontId="12" fillId="0" borderId="8" xfId="32" applyNumberFormat="1" applyFont="1" applyBorder="1" applyAlignment="1" applyProtection="1">
      <alignment horizontal="center"/>
      <protection locked="0"/>
    </xf>
    <xf numFmtId="182" fontId="12" fillId="0" borderId="10" xfId="32" applyNumberFormat="1" applyFont="1" applyBorder="1" applyAlignment="1" applyProtection="1">
      <alignment horizontal="center"/>
      <protection locked="0"/>
    </xf>
    <xf numFmtId="0" fontId="70" fillId="0" borderId="4" xfId="32" applyFont="1" applyBorder="1" applyAlignment="1" applyProtection="1">
      <alignment horizontal="center"/>
      <protection locked="0"/>
    </xf>
    <xf numFmtId="0" fontId="12" fillId="0" borderId="4" xfId="32" applyFont="1" applyBorder="1" applyAlignment="1" applyProtection="1">
      <alignment horizontal="center"/>
      <protection locked="0"/>
    </xf>
    <xf numFmtId="183" fontId="73" fillId="0" borderId="12" xfId="32" applyNumberFormat="1" applyFont="1" applyBorder="1" applyAlignment="1" applyProtection="1">
      <alignment horizontal="center" vertical="center"/>
      <protection locked="0"/>
    </xf>
    <xf numFmtId="183" fontId="75" fillId="0" borderId="12" xfId="32" applyNumberFormat="1" applyFont="1" applyBorder="1" applyAlignment="1" applyProtection="1">
      <alignment horizontal="center" vertical="center"/>
      <protection locked="0"/>
    </xf>
    <xf numFmtId="185" fontId="62" fillId="0" borderId="0" xfId="129" quotePrefix="1" applyFont="1" applyAlignment="1" applyProtection="1">
      <alignment horizontal="left" vertical="center" wrapText="1"/>
      <protection locked="0"/>
    </xf>
    <xf numFmtId="0" fontId="58" fillId="0" borderId="0" xfId="128" applyFont="1" applyAlignment="1">
      <alignment horizontal="left" vertical="center" wrapText="1" indent="1"/>
    </xf>
    <xf numFmtId="0" fontId="58" fillId="0" borderId="61" xfId="128" applyFont="1" applyBorder="1" applyAlignment="1">
      <alignment horizontal="left" vertical="center" wrapText="1" indent="1"/>
    </xf>
    <xf numFmtId="0" fontId="58" fillId="0" borderId="54" xfId="128" applyFont="1" applyBorder="1" applyAlignment="1">
      <alignment horizontal="left" vertical="center" wrapText="1" indent="1"/>
    </xf>
    <xf numFmtId="0" fontId="58" fillId="0" borderId="63" xfId="128" applyFont="1" applyBorder="1" applyAlignment="1">
      <alignment horizontal="left" vertical="center" wrapText="1" indent="1"/>
    </xf>
    <xf numFmtId="0" fontId="58" fillId="0" borderId="0" xfId="127" applyFont="1" applyAlignment="1">
      <alignment horizontal="left" vertical="center" indent="1"/>
    </xf>
    <xf numFmtId="0" fontId="58" fillId="0" borderId="61" xfId="127" applyFont="1" applyBorder="1" applyAlignment="1">
      <alignment horizontal="left" vertical="center" indent="1"/>
    </xf>
    <xf numFmtId="0" fontId="56" fillId="0" borderId="54" xfId="32" applyFont="1" applyBorder="1" applyAlignment="1">
      <alignment horizontal="right" vertical="center"/>
    </xf>
    <xf numFmtId="0" fontId="58" fillId="0" borderId="55" xfId="127" applyFont="1" applyBorder="1" applyAlignment="1">
      <alignment horizontal="center" vertical="center"/>
    </xf>
    <xf numFmtId="0" fontId="58" fillId="0" borderId="56" xfId="127" quotePrefix="1" applyFont="1" applyBorder="1" applyAlignment="1">
      <alignment horizontal="center" vertical="center"/>
    </xf>
    <xf numFmtId="0" fontId="58" fillId="0" borderId="0" xfId="127" quotePrefix="1" applyFont="1" applyAlignment="1">
      <alignment horizontal="center" vertical="center"/>
    </xf>
    <xf numFmtId="0" fontId="58" fillId="0" borderId="61" xfId="127" quotePrefix="1" applyFont="1" applyBorder="1" applyAlignment="1">
      <alignment horizontal="center" vertical="center"/>
    </xf>
    <xf numFmtId="0" fontId="58" fillId="0" borderId="54" xfId="127" quotePrefix="1" applyFont="1" applyBorder="1" applyAlignment="1">
      <alignment horizontal="center" vertical="center"/>
    </xf>
    <xf numFmtId="0" fontId="58" fillId="0" borderId="63" xfId="127" quotePrefix="1" applyFont="1" applyBorder="1" applyAlignment="1">
      <alignment horizontal="center" vertical="center"/>
    </xf>
    <xf numFmtId="0" fontId="58" fillId="0" borderId="57" xfId="32" applyFont="1" applyBorder="1" applyAlignment="1">
      <alignment horizontal="center" vertical="center"/>
    </xf>
    <xf numFmtId="0" fontId="58" fillId="0" borderId="58" xfId="32" applyFont="1" applyBorder="1" applyAlignment="1">
      <alignment horizontal="center" vertical="center"/>
    </xf>
    <xf numFmtId="0" fontId="58" fillId="0" borderId="62" xfId="32" applyFont="1" applyBorder="1" applyAlignment="1">
      <alignment horizontal="center" vertical="center"/>
    </xf>
    <xf numFmtId="0" fontId="58" fillId="0" borderId="18" xfId="32" applyFont="1" applyBorder="1" applyAlignment="1">
      <alignment horizontal="center" vertical="center"/>
    </xf>
    <xf numFmtId="0" fontId="58" fillId="0" borderId="53" xfId="32" applyFont="1" applyBorder="1" applyAlignment="1">
      <alignment horizontal="center" vertical="center"/>
    </xf>
    <xf numFmtId="0" fontId="58" fillId="0" borderId="64" xfId="32" applyFont="1" applyBorder="1" applyAlignment="1">
      <alignment horizontal="center" vertical="center"/>
    </xf>
    <xf numFmtId="0" fontId="58" fillId="0" borderId="59" xfId="127" applyFont="1" applyBorder="1" applyAlignment="1">
      <alignment horizontal="center" vertical="center"/>
    </xf>
    <xf numFmtId="0" fontId="58" fillId="0" borderId="60" xfId="127" applyFont="1" applyBorder="1" applyAlignment="1">
      <alignment horizontal="center" vertical="center"/>
    </xf>
    <xf numFmtId="0" fontId="58" fillId="0" borderId="13" xfId="127" applyFont="1" applyBorder="1" applyAlignment="1">
      <alignment horizontal="center" vertical="center" wrapText="1"/>
    </xf>
    <xf numFmtId="0" fontId="58" fillId="0" borderId="14" xfId="127" applyFont="1" applyBorder="1" applyAlignment="1">
      <alignment horizontal="center" vertical="center"/>
    </xf>
    <xf numFmtId="0" fontId="58" fillId="0" borderId="17" xfId="127" applyFont="1" applyBorder="1" applyAlignment="1">
      <alignment horizontal="center" vertical="center"/>
    </xf>
    <xf numFmtId="0" fontId="58" fillId="0" borderId="18" xfId="127" applyFont="1" applyBorder="1" applyAlignment="1">
      <alignment horizontal="center" vertical="center"/>
    </xf>
    <xf numFmtId="0" fontId="58" fillId="0" borderId="65" xfId="127" applyFont="1" applyBorder="1" applyAlignment="1">
      <alignment horizontal="center" vertical="center"/>
    </xf>
    <xf numFmtId="0" fontId="58" fillId="0" borderId="64" xfId="127" applyFont="1" applyBorder="1" applyAlignment="1">
      <alignment horizontal="center" vertical="center"/>
    </xf>
    <xf numFmtId="0" fontId="58" fillId="0" borderId="12" xfId="127" applyFont="1" applyBorder="1" applyAlignment="1">
      <alignment horizontal="center" vertical="center" wrapText="1"/>
    </xf>
    <xf numFmtId="0" fontId="58" fillId="0" borderId="17" xfId="127" applyFont="1" applyBorder="1" applyAlignment="1">
      <alignment horizontal="center" vertical="center" wrapText="1"/>
    </xf>
    <xf numFmtId="0" fontId="58" fillId="0" borderId="0" xfId="127" applyFont="1" applyAlignment="1">
      <alignment horizontal="center" vertical="center" wrapText="1"/>
    </xf>
    <xf numFmtId="0" fontId="58" fillId="0" borderId="65" xfId="127" applyFont="1" applyBorder="1" applyAlignment="1">
      <alignment horizontal="center" vertical="center" wrapText="1"/>
    </xf>
    <xf numFmtId="0" fontId="58" fillId="0" borderId="54" xfId="127" applyFont="1" applyBorder="1" applyAlignment="1">
      <alignment horizontal="center" vertical="center" wrapText="1"/>
    </xf>
    <xf numFmtId="0" fontId="58" fillId="0" borderId="55" xfId="127" applyFont="1" applyBorder="1" applyAlignment="1">
      <alignment horizontal="left" vertical="center"/>
    </xf>
    <xf numFmtId="0" fontId="58" fillId="0" borderId="56" xfId="127" applyFont="1" applyBorder="1" applyAlignment="1">
      <alignment horizontal="left" vertical="center"/>
    </xf>
    <xf numFmtId="0" fontId="56" fillId="0" borderId="0" xfId="32" applyFont="1" applyAlignment="1">
      <alignment horizontal="center" vertical="center"/>
    </xf>
    <xf numFmtId="0" fontId="58" fillId="0" borderId="49" xfId="127" applyFont="1" applyBorder="1" applyAlignment="1">
      <alignment horizontal="center" vertical="center"/>
    </xf>
    <xf numFmtId="0" fontId="58" fillId="0" borderId="50" xfId="127" applyFont="1" applyBorder="1" applyAlignment="1">
      <alignment horizontal="center" vertical="center"/>
    </xf>
    <xf numFmtId="0" fontId="58" fillId="0" borderId="52" xfId="127" applyFont="1" applyBorder="1" applyAlignment="1">
      <alignment horizontal="center" vertical="center"/>
    </xf>
    <xf numFmtId="0" fontId="58" fillId="0" borderId="49" xfId="127" applyFont="1" applyBorder="1" applyAlignment="1">
      <alignment horizontal="center" vertical="center" wrapText="1"/>
    </xf>
    <xf numFmtId="0" fontId="83" fillId="0" borderId="55" xfId="32" applyFont="1" applyBorder="1" applyAlignment="1">
      <alignment horizontal="center" vertical="center"/>
    </xf>
    <xf numFmtId="0" fontId="12" fillId="0" borderId="35" xfId="35" applyFont="1" applyBorder="1" applyAlignment="1">
      <alignment vertical="center"/>
    </xf>
    <xf numFmtId="0" fontId="12" fillId="0" borderId="6" xfId="35" applyFont="1" applyBorder="1" applyAlignment="1">
      <alignment vertical="center"/>
    </xf>
    <xf numFmtId="0" fontId="12" fillId="0" borderId="7" xfId="35" applyFont="1" applyBorder="1" applyAlignment="1">
      <alignment vertical="center"/>
    </xf>
    <xf numFmtId="0" fontId="12" fillId="0" borderId="4" xfId="35" applyFont="1" applyBorder="1" applyAlignment="1">
      <alignment vertical="center"/>
    </xf>
    <xf numFmtId="0" fontId="12" fillId="0" borderId="76" xfId="35" applyFont="1" applyBorder="1" applyAlignment="1">
      <alignment vertical="center"/>
    </xf>
    <xf numFmtId="0" fontId="12" fillId="0" borderId="77" xfId="35" applyFont="1" applyBorder="1" applyAlignment="1">
      <alignment vertical="center"/>
    </xf>
    <xf numFmtId="0" fontId="12" fillId="0" borderId="18" xfId="35" applyFont="1" applyBorder="1" applyAlignment="1">
      <alignment horizontal="center" vertical="center" wrapText="1"/>
    </xf>
    <xf numFmtId="0" fontId="12" fillId="0" borderId="16" xfId="35" applyFont="1" applyBorder="1" applyAlignment="1">
      <alignment horizontal="center" vertical="center" wrapText="1"/>
    </xf>
    <xf numFmtId="0" fontId="12" fillId="0" borderId="15" xfId="35" applyFont="1" applyBorder="1" applyAlignment="1">
      <alignment vertical="center"/>
    </xf>
    <xf numFmtId="0" fontId="12" fillId="0" borderId="70" xfId="35" applyFont="1" applyBorder="1" applyAlignment="1">
      <alignment vertical="center"/>
    </xf>
    <xf numFmtId="0" fontId="12" fillId="0" borderId="13" xfId="35" applyFont="1" applyBorder="1" applyAlignment="1">
      <alignment vertical="center"/>
    </xf>
    <xf numFmtId="0" fontId="12" fillId="0" borderId="72" xfId="35" applyFont="1" applyBorder="1" applyAlignment="1">
      <alignment vertical="center"/>
    </xf>
    <xf numFmtId="0" fontId="12" fillId="0" borderId="8" xfId="35" applyFont="1" applyBorder="1" applyAlignment="1">
      <alignment vertical="center"/>
    </xf>
    <xf numFmtId="0" fontId="12" fillId="0" borderId="73" xfId="35" applyFont="1" applyBorder="1" applyAlignment="1">
      <alignment vertical="center"/>
    </xf>
    <xf numFmtId="0" fontId="12" fillId="0" borderId="74" xfId="35" applyFont="1" applyBorder="1" applyAlignment="1">
      <alignment vertical="center"/>
    </xf>
    <xf numFmtId="0" fontId="12" fillId="0" borderId="14" xfId="35" applyFont="1" applyBorder="1" applyAlignment="1">
      <alignment horizontal="center" vertical="center"/>
    </xf>
    <xf numFmtId="0" fontId="12" fillId="0" borderId="18" xfId="35" applyFont="1" applyBorder="1" applyAlignment="1">
      <alignment horizontal="center" vertical="center"/>
    </xf>
    <xf numFmtId="0" fontId="12" fillId="0" borderId="16" xfId="35" applyFont="1" applyBorder="1" applyAlignment="1">
      <alignment horizontal="center" vertical="center"/>
    </xf>
    <xf numFmtId="0" fontId="12" fillId="0" borderId="55" xfId="35" applyFont="1" applyBorder="1" applyAlignment="1">
      <alignment horizontal="center" vertical="center"/>
    </xf>
    <xf numFmtId="0" fontId="12" fillId="0" borderId="56" xfId="35" applyFont="1" applyBorder="1" applyAlignment="1">
      <alignment horizontal="center" vertical="center"/>
    </xf>
    <xf numFmtId="0" fontId="12" fillId="0" borderId="54" xfId="35" applyFont="1" applyBorder="1" applyAlignment="1">
      <alignment horizontal="center" vertical="center"/>
    </xf>
    <xf numFmtId="0" fontId="12" fillId="0" borderId="63" xfId="35" applyFont="1" applyBorder="1" applyAlignment="1">
      <alignment horizontal="center" vertical="center"/>
    </xf>
    <xf numFmtId="0" fontId="12" fillId="0" borderId="57" xfId="35" applyFont="1" applyBorder="1" applyAlignment="1">
      <alignment horizontal="center" vertical="center" wrapText="1"/>
    </xf>
    <xf numFmtId="0" fontId="12" fillId="0" borderId="53" xfId="35" applyFont="1" applyBorder="1" applyAlignment="1">
      <alignment horizontal="center" vertical="center"/>
    </xf>
    <xf numFmtId="0" fontId="12" fillId="0" borderId="67" xfId="35" applyFont="1" applyBorder="1" applyAlignment="1">
      <alignment horizontal="center" vertical="center"/>
    </xf>
    <xf numFmtId="0" fontId="12" fillId="0" borderId="65" xfId="35" applyFont="1" applyBorder="1" applyAlignment="1">
      <alignment horizontal="center" vertical="center"/>
    </xf>
    <xf numFmtId="0" fontId="56" fillId="0" borderId="49" xfId="35" applyFont="1" applyBorder="1" applyAlignment="1">
      <alignment horizontal="center" vertical="center"/>
    </xf>
    <xf numFmtId="0" fontId="56" fillId="0" borderId="52" xfId="35" applyFont="1" applyBorder="1" applyAlignment="1">
      <alignment horizontal="center" vertical="center"/>
    </xf>
    <xf numFmtId="0" fontId="56" fillId="0" borderId="50" xfId="35" applyFont="1" applyBorder="1" applyAlignment="1">
      <alignment horizontal="center" vertical="center"/>
    </xf>
    <xf numFmtId="0" fontId="56" fillId="0" borderId="49" xfId="35" applyFont="1" applyBorder="1" applyAlignment="1">
      <alignment horizontal="center" vertical="center" wrapText="1"/>
    </xf>
    <xf numFmtId="0" fontId="85" fillId="0" borderId="55" xfId="35" applyFont="1" applyBorder="1" applyAlignment="1">
      <alignment horizontal="center" vertical="center"/>
    </xf>
    <xf numFmtId="0" fontId="56" fillId="0" borderId="0" xfId="35" applyFont="1" applyAlignment="1">
      <alignment horizontal="center" vertical="center"/>
    </xf>
    <xf numFmtId="0" fontId="58" fillId="0" borderId="54" xfId="35" applyFont="1" applyBorder="1" applyAlignment="1">
      <alignment horizontal="right" vertical="center"/>
    </xf>
    <xf numFmtId="0" fontId="58" fillId="0" borderId="0" xfId="32" applyFont="1" applyAlignment="1" applyProtection="1">
      <alignment horizontal="right"/>
      <protection locked="0"/>
    </xf>
    <xf numFmtId="0" fontId="9" fillId="0" borderId="0" xfId="32" applyAlignment="1">
      <alignment horizontal="right"/>
    </xf>
    <xf numFmtId="0" fontId="88" fillId="0" borderId="55" xfId="32" applyFont="1" applyBorder="1" applyAlignment="1" applyProtection="1">
      <alignment horizontal="center"/>
      <protection locked="0"/>
    </xf>
    <xf numFmtId="0" fontId="90" fillId="0" borderId="55" xfId="32" applyFont="1" applyBorder="1" applyAlignment="1" applyProtection="1">
      <alignment horizontal="center"/>
      <protection locked="0"/>
    </xf>
    <xf numFmtId="0" fontId="12" fillId="0" borderId="54" xfId="32" applyFont="1" applyBorder="1" applyAlignment="1" applyProtection="1">
      <alignment horizontal="center"/>
      <protection locked="0"/>
    </xf>
    <xf numFmtId="0" fontId="9" fillId="0" borderId="54" xfId="32" applyBorder="1" applyAlignment="1" applyProtection="1">
      <alignment horizontal="center"/>
      <protection locked="0"/>
    </xf>
    <xf numFmtId="0" fontId="9" fillId="0" borderId="0" xfId="32" applyAlignment="1" applyProtection="1">
      <alignment horizontal="center"/>
      <protection locked="0"/>
    </xf>
    <xf numFmtId="0" fontId="12" fillId="0" borderId="79" xfId="32" applyFont="1" applyBorder="1" applyAlignment="1" applyProtection="1">
      <alignment horizontal="center" vertical="center"/>
      <protection locked="0"/>
    </xf>
    <xf numFmtId="0" fontId="12" fillId="0" borderId="63" xfId="32" applyFont="1" applyBorder="1" applyAlignment="1" applyProtection="1">
      <alignment horizontal="center" vertical="center"/>
      <protection locked="0"/>
    </xf>
    <xf numFmtId="0" fontId="12" fillId="0" borderId="80" xfId="32" applyFont="1" applyBorder="1" applyAlignment="1" applyProtection="1">
      <alignment horizontal="center" vertical="center"/>
      <protection locked="0"/>
    </xf>
    <xf numFmtId="0" fontId="12" fillId="0" borderId="81" xfId="32" applyFont="1" applyBorder="1" applyAlignment="1" applyProtection="1">
      <alignment horizontal="center" vertical="center"/>
      <protection locked="0"/>
    </xf>
    <xf numFmtId="0" fontId="9" fillId="0" borderId="4" xfId="32" applyBorder="1" applyAlignment="1" applyProtection="1">
      <alignment horizontal="center"/>
      <protection locked="0"/>
    </xf>
    <xf numFmtId="0" fontId="12" fillId="0" borderId="71" xfId="32" applyFont="1" applyBorder="1" applyAlignment="1" applyProtection="1">
      <alignment horizontal="center" vertical="center" wrapText="1"/>
      <protection locked="0"/>
    </xf>
    <xf numFmtId="0" fontId="9" fillId="0" borderId="71" xfId="32" applyBorder="1" applyAlignment="1" applyProtection="1">
      <alignment horizontal="center"/>
      <protection locked="0"/>
    </xf>
    <xf numFmtId="0" fontId="9" fillId="0" borderId="59" xfId="32" applyBorder="1" applyAlignment="1" applyProtection="1">
      <alignment horizontal="center"/>
      <protection locked="0"/>
    </xf>
    <xf numFmtId="0" fontId="58" fillId="0" borderId="14" xfId="127" applyFont="1" applyBorder="1" applyAlignment="1">
      <alignment horizontal="center" vertical="center" wrapText="1"/>
    </xf>
    <xf numFmtId="0" fontId="58" fillId="0" borderId="18" xfId="127" quotePrefix="1" applyFont="1" applyBorder="1" applyAlignment="1">
      <alignment horizontal="center" vertical="center"/>
    </xf>
    <xf numFmtId="0" fontId="58" fillId="0" borderId="16" xfId="127" quotePrefix="1" applyFont="1" applyBorder="1" applyAlignment="1">
      <alignment horizontal="center" vertical="center"/>
    </xf>
    <xf numFmtId="0" fontId="58" fillId="0" borderId="8" xfId="127" applyFont="1" applyBorder="1" applyAlignment="1">
      <alignment vertical="center"/>
    </xf>
    <xf numFmtId="0" fontId="58" fillId="0" borderId="9" xfId="127" applyFont="1" applyBorder="1" applyAlignment="1">
      <alignment vertical="center"/>
    </xf>
    <xf numFmtId="0" fontId="58" fillId="0" borderId="73" xfId="127" applyFont="1" applyBorder="1" applyAlignment="1">
      <alignment vertical="center"/>
    </xf>
    <xf numFmtId="0" fontId="56" fillId="0" borderId="0" xfId="127" quotePrefix="1" applyFont="1" applyAlignment="1">
      <alignment horizontal="left" vertical="center"/>
    </xf>
    <xf numFmtId="0" fontId="56" fillId="0" borderId="0" xfId="127" quotePrefix="1" applyFont="1" applyAlignment="1">
      <alignment horizontal="left" vertical="center" wrapText="1"/>
    </xf>
    <xf numFmtId="0" fontId="57" fillId="0" borderId="50" xfId="127" applyFont="1" applyBorder="1" applyAlignment="1">
      <alignment horizontal="center" vertical="center"/>
    </xf>
    <xf numFmtId="0" fontId="58" fillId="0" borderId="49" xfId="127" quotePrefix="1" applyFont="1" applyBorder="1" applyAlignment="1">
      <alignment horizontal="center" vertical="center"/>
    </xf>
    <xf numFmtId="0" fontId="58" fillId="0" borderId="50" xfId="127" quotePrefix="1" applyFont="1" applyBorder="1" applyAlignment="1">
      <alignment horizontal="center" vertical="center"/>
    </xf>
    <xf numFmtId="0" fontId="92" fillId="0" borderId="55" xfId="127" applyFont="1" applyBorder="1" applyAlignment="1">
      <alignment horizontal="center" vertical="center"/>
    </xf>
    <xf numFmtId="0" fontId="93" fillId="0" borderId="55" xfId="127" applyFont="1" applyBorder="1" applyAlignment="1">
      <alignment horizontal="center" vertical="center"/>
    </xf>
    <xf numFmtId="0" fontId="12" fillId="0" borderId="55" xfId="127" quotePrefix="1" applyFont="1" applyBorder="1" applyAlignment="1">
      <alignment horizontal="center" vertical="center"/>
    </xf>
    <xf numFmtId="0" fontId="12" fillId="0" borderId="56" xfId="127" quotePrefix="1" applyFont="1" applyBorder="1" applyAlignment="1">
      <alignment horizontal="center" vertical="center"/>
    </xf>
    <xf numFmtId="0" fontId="12" fillId="0" borderId="54" xfId="127" quotePrefix="1" applyFont="1" applyBorder="1" applyAlignment="1">
      <alignment horizontal="center" vertical="center"/>
    </xf>
    <xf numFmtId="0" fontId="12" fillId="0" borderId="63" xfId="127" quotePrefix="1" applyFont="1" applyBorder="1" applyAlignment="1">
      <alignment horizontal="center" vertical="center"/>
    </xf>
    <xf numFmtId="0" fontId="12" fillId="0" borderId="57" xfId="127" applyFont="1" applyBorder="1" applyAlignment="1">
      <alignment horizontal="center" vertical="center"/>
    </xf>
    <xf numFmtId="0" fontId="12" fillId="0" borderId="55" xfId="127" applyFont="1" applyBorder="1" applyAlignment="1">
      <alignment horizontal="center" vertical="center"/>
    </xf>
    <xf numFmtId="0" fontId="12" fillId="0" borderId="53" xfId="127" applyFont="1" applyBorder="1" applyAlignment="1">
      <alignment horizontal="center" vertical="center"/>
    </xf>
    <xf numFmtId="0" fontId="12" fillId="0" borderId="54" xfId="127" applyFont="1" applyBorder="1" applyAlignment="1">
      <alignment horizontal="center" vertical="center"/>
    </xf>
    <xf numFmtId="0" fontId="92" fillId="0" borderId="55" xfId="127" quotePrefix="1" applyFont="1" applyBorder="1" applyAlignment="1">
      <alignment horizontal="center" vertical="center"/>
    </xf>
    <xf numFmtId="0" fontId="93" fillId="0" borderId="55" xfId="127" quotePrefix="1" applyFont="1" applyBorder="1" applyAlignment="1">
      <alignment horizontal="center" vertical="center"/>
    </xf>
    <xf numFmtId="0" fontId="97" fillId="0" borderId="55" xfId="127" applyFont="1" applyBorder="1" applyAlignment="1">
      <alignment horizontal="center" vertical="center"/>
    </xf>
    <xf numFmtId="0" fontId="97" fillId="0" borderId="53" xfId="127" applyFont="1" applyBorder="1" applyAlignment="1">
      <alignment horizontal="center" vertical="center"/>
    </xf>
    <xf numFmtId="0" fontId="97" fillId="0" borderId="54" xfId="127" applyFont="1" applyBorder="1" applyAlignment="1">
      <alignment horizontal="center" vertical="center"/>
    </xf>
    <xf numFmtId="0" fontId="95" fillId="0" borderId="0" xfId="35" applyFont="1" applyAlignment="1">
      <alignment horizontal="left" vertical="top" wrapText="1"/>
    </xf>
    <xf numFmtId="0" fontId="99" fillId="0" borderId="84" xfId="35" applyFont="1" applyBorder="1" applyAlignment="1">
      <alignment horizontal="center"/>
    </xf>
    <xf numFmtId="0" fontId="99" fillId="0" borderId="85" xfId="35" applyFont="1" applyBorder="1" applyAlignment="1">
      <alignment horizontal="center"/>
    </xf>
    <xf numFmtId="0" fontId="95" fillId="0" borderId="86" xfId="35" applyFont="1" applyBorder="1" applyAlignment="1">
      <alignment horizontal="left" vertical="center"/>
    </xf>
    <xf numFmtId="0" fontId="101" fillId="0" borderId="87" xfId="35" applyFont="1" applyBorder="1"/>
    <xf numFmtId="0" fontId="102" fillId="0" borderId="0" xfId="35" applyFont="1" applyAlignment="1">
      <alignment horizontal="center" vertical="center" wrapText="1"/>
    </xf>
    <xf numFmtId="0" fontId="95" fillId="0" borderId="54" xfId="35" applyFont="1" applyBorder="1" applyAlignment="1">
      <alignment horizontal="center" wrapText="1"/>
    </xf>
    <xf numFmtId="0" fontId="95" fillId="0" borderId="56" xfId="35" applyFont="1" applyBorder="1" applyAlignment="1">
      <alignment horizontal="distributed" vertical="center" wrapText="1" justifyLastLine="1"/>
    </xf>
    <xf numFmtId="0" fontId="95" fillId="0" borderId="61" xfId="35" applyFont="1" applyBorder="1" applyAlignment="1">
      <alignment horizontal="distributed" vertical="center" wrapText="1" justifyLastLine="1"/>
    </xf>
    <xf numFmtId="0" fontId="95" fillId="0" borderId="63" xfId="35" applyFont="1" applyBorder="1" applyAlignment="1">
      <alignment horizontal="distributed" vertical="center" wrapText="1" justifyLastLine="1"/>
    </xf>
    <xf numFmtId="0" fontId="95" fillId="0" borderId="89" xfId="35" applyFont="1" applyBorder="1" applyAlignment="1">
      <alignment horizontal="distributed" vertical="center" wrapText="1" justifyLastLine="1"/>
    </xf>
    <xf numFmtId="0" fontId="95" fillId="0" borderId="80" xfId="35" applyFont="1" applyBorder="1" applyAlignment="1">
      <alignment horizontal="distributed" vertical="center" wrapText="1" justifyLastLine="1"/>
    </xf>
    <xf numFmtId="0" fontId="95" fillId="0" borderId="81" xfId="35" applyFont="1" applyBorder="1" applyAlignment="1">
      <alignment horizontal="distributed" vertical="center" wrapText="1" justifyLastLine="1"/>
    </xf>
    <xf numFmtId="0" fontId="95" fillId="0" borderId="59" xfId="35" applyFont="1" applyBorder="1" applyAlignment="1">
      <alignment horizontal="distributed" vertical="center" wrapText="1" justifyLastLine="1"/>
    </xf>
    <xf numFmtId="0" fontId="95" fillId="0" borderId="60" xfId="35" applyFont="1" applyBorder="1" applyAlignment="1">
      <alignment horizontal="distributed" vertical="center" wrapText="1" justifyLastLine="1"/>
    </xf>
    <xf numFmtId="0" fontId="95" fillId="0" borderId="90" xfId="35" applyFont="1" applyBorder="1" applyAlignment="1">
      <alignment horizontal="distributed" vertical="center" wrapText="1" justifyLastLine="1"/>
    </xf>
    <xf numFmtId="0" fontId="95" fillId="0" borderId="6" xfId="35" applyFont="1" applyBorder="1" applyAlignment="1">
      <alignment horizontal="distributed" vertical="center" wrapText="1" justifyLastLine="1"/>
    </xf>
    <xf numFmtId="0" fontId="95" fillId="0" borderId="91" xfId="35" applyFont="1" applyBorder="1" applyAlignment="1">
      <alignment horizontal="distributed" vertical="center" wrapText="1" justifyLastLine="1"/>
    </xf>
    <xf numFmtId="0" fontId="95" fillId="0" borderId="8" xfId="35" applyFont="1" applyBorder="1" applyAlignment="1">
      <alignment horizontal="distributed" vertical="center" wrapText="1" justifyLastLine="1"/>
    </xf>
    <xf numFmtId="0" fontId="95" fillId="0" borderId="9" xfId="35" applyFont="1" applyBorder="1" applyAlignment="1">
      <alignment horizontal="distributed" vertical="center" wrapText="1" justifyLastLine="1"/>
    </xf>
    <xf numFmtId="0" fontId="95" fillId="0" borderId="10" xfId="35" applyFont="1" applyBorder="1" applyAlignment="1">
      <alignment horizontal="distributed" vertical="center" wrapText="1" justifyLastLine="1"/>
    </xf>
    <xf numFmtId="0" fontId="95" fillId="0" borderId="55" xfId="35" applyFont="1" applyBorder="1" applyAlignment="1">
      <alignment horizontal="left" vertical="top" wrapText="1"/>
    </xf>
    <xf numFmtId="192" fontId="107" fillId="0" borderId="54" xfId="35" applyNumberFormat="1" applyFont="1" applyBorder="1" applyAlignment="1">
      <alignment horizontal="right" vertical="center"/>
    </xf>
    <xf numFmtId="0" fontId="107" fillId="0" borderId="54" xfId="35" applyFont="1" applyBorder="1" applyAlignment="1">
      <alignment horizontal="right" vertical="center"/>
    </xf>
    <xf numFmtId="0" fontId="107" fillId="0" borderId="54" xfId="35" applyFont="1" applyBorder="1" applyAlignment="1">
      <alignment horizontal="center" vertical="center"/>
    </xf>
    <xf numFmtId="0" fontId="58" fillId="0" borderId="55" xfId="35" applyFont="1" applyBorder="1" applyAlignment="1">
      <alignment horizontal="left" vertical="top" wrapText="1"/>
    </xf>
    <xf numFmtId="0" fontId="25" fillId="0" borderId="55" xfId="35" applyBorder="1" applyAlignment="1">
      <alignment horizontal="left" vertical="top" wrapText="1"/>
    </xf>
    <xf numFmtId="0" fontId="58" fillId="0" borderId="0" xfId="35" applyFont="1" applyAlignment="1">
      <alignment horizontal="left" vertical="top" wrapText="1"/>
    </xf>
    <xf numFmtId="0" fontId="25" fillId="0" borderId="0" xfId="35" applyAlignment="1">
      <alignment horizontal="left" vertical="top" wrapText="1"/>
    </xf>
    <xf numFmtId="192" fontId="107" fillId="0" borderId="55" xfId="35" applyNumberFormat="1" applyFont="1" applyBorder="1" applyAlignment="1">
      <alignment horizontal="right" vertical="center"/>
    </xf>
    <xf numFmtId="0" fontId="107" fillId="0" borderId="55" xfId="35" applyFont="1" applyBorder="1" applyAlignment="1">
      <alignment horizontal="right" vertical="center"/>
    </xf>
    <xf numFmtId="0" fontId="107" fillId="0" borderId="55" xfId="35" applyFont="1" applyBorder="1" applyAlignment="1">
      <alignment horizontal="center" vertical="center"/>
    </xf>
    <xf numFmtId="192" fontId="107" fillId="0" borderId="0" xfId="35" applyNumberFormat="1" applyFont="1" applyAlignment="1">
      <alignment horizontal="right" vertical="center"/>
    </xf>
    <xf numFmtId="0" fontId="107" fillId="0" borderId="0" xfId="35" applyFont="1" applyAlignment="1">
      <alignment horizontal="right" vertical="center"/>
    </xf>
    <xf numFmtId="0" fontId="107" fillId="0" borderId="0" xfId="35" applyFont="1" applyAlignment="1">
      <alignment horizontal="center" vertical="center"/>
    </xf>
    <xf numFmtId="0" fontId="58" fillId="0" borderId="66" xfId="35" applyFont="1" applyBorder="1" applyAlignment="1">
      <alignment horizontal="distributed" vertical="center" wrapText="1"/>
    </xf>
    <xf numFmtId="0" fontId="25" fillId="0" borderId="66" xfId="35" applyBorder="1" applyAlignment="1">
      <alignment vertical="center"/>
    </xf>
    <xf numFmtId="0" fontId="25" fillId="0" borderId="49" xfId="35" applyBorder="1" applyAlignment="1">
      <alignment vertical="center"/>
    </xf>
    <xf numFmtId="0" fontId="62" fillId="0" borderId="84" xfId="35" applyFont="1" applyBorder="1" applyAlignment="1">
      <alignment horizontal="center"/>
    </xf>
    <xf numFmtId="0" fontId="62" fillId="0" borderId="85" xfId="35" applyFont="1" applyBorder="1" applyAlignment="1">
      <alignment horizontal="center"/>
    </xf>
    <xf numFmtId="0" fontId="58" fillId="0" borderId="86" xfId="35" applyFont="1" applyBorder="1" applyAlignment="1">
      <alignment horizontal="left" vertical="center"/>
    </xf>
    <xf numFmtId="0" fontId="25" fillId="0" borderId="87" xfId="35" applyBorder="1"/>
    <xf numFmtId="0" fontId="74" fillId="0" borderId="93" xfId="35" applyFont="1" applyBorder="1" applyAlignment="1">
      <alignment horizontal="center" vertical="center" wrapText="1"/>
    </xf>
    <xf numFmtId="0" fontId="25" fillId="0" borderId="93" xfId="35" applyBorder="1" applyAlignment="1">
      <alignment horizontal="center" vertical="center" wrapText="1"/>
    </xf>
    <xf numFmtId="0" fontId="58" fillId="0" borderId="54" xfId="35" applyFont="1" applyBorder="1" applyAlignment="1">
      <alignment horizontal="center" wrapText="1"/>
    </xf>
    <xf numFmtId="0" fontId="25" fillId="0" borderId="54" xfId="35" applyBorder="1" applyAlignment="1">
      <alignment horizontal="center" wrapText="1"/>
    </xf>
    <xf numFmtId="0" fontId="74" fillId="0" borderId="0" xfId="35" applyFont="1" applyAlignment="1">
      <alignment horizontal="center" vertical="center" wrapText="1"/>
    </xf>
    <xf numFmtId="0" fontId="58" fillId="0" borderId="56" xfId="35" applyFont="1" applyBorder="1" applyAlignment="1">
      <alignment horizontal="distributed" vertical="center" wrapText="1" justifyLastLine="1"/>
    </xf>
    <xf numFmtId="0" fontId="58" fillId="0" borderId="63" xfId="35" applyFont="1" applyBorder="1" applyAlignment="1">
      <alignment horizontal="distributed" vertical="center" wrapText="1" justifyLastLine="1"/>
    </xf>
    <xf numFmtId="0" fontId="58" fillId="0" borderId="89" xfId="35" applyFont="1" applyBorder="1" applyAlignment="1">
      <alignment horizontal="distributed" vertical="center" wrapText="1" justifyLastLine="1"/>
    </xf>
    <xf numFmtId="0" fontId="58" fillId="0" borderId="81" xfId="35" applyFont="1" applyBorder="1" applyAlignment="1">
      <alignment horizontal="distributed" vertical="center" wrapText="1" justifyLastLine="1"/>
    </xf>
    <xf numFmtId="0" fontId="58" fillId="0" borderId="59" xfId="35" applyFont="1" applyBorder="1" applyAlignment="1">
      <alignment horizontal="distributed" vertical="center" wrapText="1" justifyLastLine="1"/>
    </xf>
    <xf numFmtId="0" fontId="58" fillId="0" borderId="60" xfId="35" applyFont="1" applyBorder="1" applyAlignment="1">
      <alignment horizontal="distributed" vertical="center" wrapText="1" justifyLastLine="1"/>
    </xf>
    <xf numFmtId="0" fontId="58" fillId="0" borderId="90" xfId="35" applyFont="1" applyBorder="1" applyAlignment="1">
      <alignment horizontal="distributed" vertical="center" wrapText="1" justifyLastLine="1"/>
    </xf>
    <xf numFmtId="0" fontId="107" fillId="0" borderId="54" xfId="35" applyFont="1" applyBorder="1" applyAlignment="1">
      <alignment horizontal="right" vertical="center" wrapText="1"/>
    </xf>
    <xf numFmtId="0" fontId="107" fillId="0" borderId="54" xfId="35" applyFont="1" applyBorder="1" applyAlignment="1">
      <alignment horizontal="distributed" vertical="center" wrapText="1"/>
    </xf>
    <xf numFmtId="0" fontId="107" fillId="0" borderId="54" xfId="35" applyFont="1" applyBorder="1" applyAlignment="1">
      <alignment vertical="center"/>
    </xf>
    <xf numFmtId="0" fontId="58" fillId="0" borderId="67" xfId="35" applyFont="1" applyBorder="1" applyAlignment="1">
      <alignment horizontal="distributed" vertical="center" wrapText="1"/>
    </xf>
    <xf numFmtId="0" fontId="25" fillId="0" borderId="55" xfId="35" applyBorder="1" applyAlignment="1">
      <alignment vertical="center"/>
    </xf>
    <xf numFmtId="0" fontId="58" fillId="0" borderId="94" xfId="35" applyFont="1" applyBorder="1" applyAlignment="1">
      <alignment horizontal="distributed" vertical="center" wrapText="1"/>
    </xf>
    <xf numFmtId="0" fontId="25" fillId="0" borderId="52" xfId="35" applyBorder="1" applyAlignment="1">
      <alignment vertical="center"/>
    </xf>
    <xf numFmtId="0" fontId="107" fillId="0" borderId="55" xfId="35" applyFont="1" applyBorder="1" applyAlignment="1">
      <alignment horizontal="right" vertical="center" wrapText="1"/>
    </xf>
    <xf numFmtId="0" fontId="107" fillId="0" borderId="0" xfId="35" applyFont="1" applyAlignment="1">
      <alignment horizontal="distributed" vertical="center" wrapText="1"/>
    </xf>
    <xf numFmtId="0" fontId="107" fillId="0" borderId="0" xfId="35" applyFont="1" applyAlignment="1">
      <alignment vertical="center"/>
    </xf>
    <xf numFmtId="0" fontId="107" fillId="0" borderId="0" xfId="35" applyFont="1" applyAlignment="1">
      <alignment horizontal="right" vertical="center" wrapText="1"/>
    </xf>
    <xf numFmtId="0" fontId="58" fillId="0" borderId="0" xfId="35" applyFont="1" applyAlignment="1">
      <alignment horizontal="center" wrapText="1"/>
    </xf>
    <xf numFmtId="0" fontId="25" fillId="0" borderId="0" xfId="35" applyAlignment="1">
      <alignment horizontal="center" wrapText="1"/>
    </xf>
    <xf numFmtId="0" fontId="25" fillId="0" borderId="85" xfId="35" applyBorder="1"/>
    <xf numFmtId="0" fontId="58" fillId="0" borderId="56" xfId="35" applyFont="1" applyBorder="1" applyAlignment="1">
      <alignment horizontal="distributed" vertical="center" wrapText="1" indent="2"/>
    </xf>
    <xf numFmtId="0" fontId="58" fillId="0" borderId="63" xfId="35" applyFont="1" applyBorder="1" applyAlignment="1">
      <alignment horizontal="distributed" vertical="center" wrapText="1" indent="2"/>
    </xf>
    <xf numFmtId="0" fontId="107" fillId="0" borderId="0" xfId="35" applyFont="1" applyAlignment="1">
      <alignment horizontal="right" vertical="center" wrapText="1" justifyLastLine="1"/>
    </xf>
    <xf numFmtId="0" fontId="107" fillId="0" borderId="54" xfId="35" applyFont="1" applyBorder="1" applyAlignment="1">
      <alignment horizontal="right" vertical="center" wrapText="1" justifyLastLine="1"/>
    </xf>
    <xf numFmtId="0" fontId="58" fillId="0" borderId="94" xfId="35" applyFont="1" applyBorder="1" applyAlignment="1">
      <alignment horizontal="distributed" vertical="center" wrapText="1" justifyLastLine="1"/>
    </xf>
    <xf numFmtId="0" fontId="25" fillId="0" borderId="95" xfId="35" applyBorder="1" applyAlignment="1">
      <alignment horizontal="distributed" vertical="center" wrapText="1" justifyLastLine="1"/>
    </xf>
    <xf numFmtId="193" fontId="109" fillId="0" borderId="0" xfId="35" applyNumberFormat="1" applyFont="1" applyAlignment="1">
      <alignment horizontal="right" vertical="center"/>
    </xf>
    <xf numFmtId="0" fontId="110" fillId="0" borderId="0" xfId="35" applyFont="1" applyAlignment="1">
      <alignment horizontal="right" vertical="center"/>
    </xf>
    <xf numFmtId="193" fontId="109" fillId="0" borderId="54" xfId="35" applyNumberFormat="1" applyFont="1" applyBorder="1" applyAlignment="1">
      <alignment horizontal="right" vertical="center"/>
    </xf>
    <xf numFmtId="0" fontId="110" fillId="0" borderId="54" xfId="35" applyFont="1" applyBorder="1" applyAlignment="1">
      <alignment horizontal="right" vertical="center"/>
    </xf>
    <xf numFmtId="0" fontId="58" fillId="0" borderId="97" xfId="35" applyFont="1" applyBorder="1" applyAlignment="1">
      <alignment horizontal="center" vertical="center" wrapText="1"/>
    </xf>
    <xf numFmtId="0" fontId="25" fillId="0" borderId="98" xfId="35" applyBorder="1" applyAlignment="1">
      <alignment horizontal="center" vertical="center"/>
    </xf>
    <xf numFmtId="0" fontId="58" fillId="0" borderId="99" xfId="35" applyFont="1" applyBorder="1" applyAlignment="1">
      <alignment horizontal="center" vertical="center" wrapText="1"/>
    </xf>
    <xf numFmtId="0" fontId="25" fillId="0" borderId="100" xfId="35" applyBorder="1" applyAlignment="1">
      <alignment horizontal="center" vertical="center"/>
    </xf>
    <xf numFmtId="0" fontId="14" fillId="38" borderId="12" xfId="32" applyFont="1" applyFill="1" applyBorder="1" applyAlignment="1" applyProtection="1">
      <alignment vertical="center"/>
      <protection locked="0"/>
    </xf>
    <xf numFmtId="0" fontId="15" fillId="38" borderId="12" xfId="32" applyFont="1" applyFill="1" applyBorder="1" applyAlignment="1" applyProtection="1">
      <alignment vertical="center"/>
      <protection locked="0"/>
    </xf>
    <xf numFmtId="0" fontId="15" fillId="38" borderId="14" xfId="32" applyFont="1" applyFill="1" applyBorder="1" applyAlignment="1" applyProtection="1">
      <alignment vertical="center"/>
      <protection locked="0"/>
    </xf>
    <xf numFmtId="0" fontId="15" fillId="38" borderId="11" xfId="32" applyFont="1" applyFill="1" applyBorder="1" applyAlignment="1" applyProtection="1">
      <alignment vertical="center"/>
      <protection locked="0"/>
    </xf>
    <xf numFmtId="0" fontId="15" fillId="38" borderId="16" xfId="32" applyFont="1" applyFill="1" applyBorder="1" applyAlignment="1" applyProtection="1">
      <alignment vertical="center"/>
      <protection locked="0"/>
    </xf>
    <xf numFmtId="182" fontId="12" fillId="38" borderId="8" xfId="32" applyNumberFormat="1" applyFont="1" applyFill="1" applyBorder="1" applyAlignment="1" applyProtection="1">
      <alignment horizontal="center"/>
      <protection locked="0"/>
    </xf>
    <xf numFmtId="182" fontId="12" fillId="38" borderId="10" xfId="32" applyNumberFormat="1" applyFont="1" applyFill="1" applyBorder="1" applyAlignment="1" applyProtection="1">
      <alignment horizontal="center"/>
      <protection locked="0"/>
    </xf>
    <xf numFmtId="0" fontId="70" fillId="38" borderId="4" xfId="32" applyFont="1" applyFill="1" applyBorder="1" applyAlignment="1" applyProtection="1">
      <alignment horizontal="center"/>
      <protection locked="0"/>
    </xf>
    <xf numFmtId="0" fontId="12" fillId="38" borderId="4" xfId="32" applyFont="1" applyFill="1" applyBorder="1" applyAlignment="1" applyProtection="1">
      <alignment horizontal="center"/>
      <protection locked="0"/>
    </xf>
    <xf numFmtId="183" fontId="73" fillId="38" borderId="12" xfId="32" applyNumberFormat="1" applyFont="1" applyFill="1" applyBorder="1" applyAlignment="1" applyProtection="1">
      <alignment horizontal="center" vertical="center"/>
      <protection locked="0"/>
    </xf>
    <xf numFmtId="183" fontId="75" fillId="38" borderId="12" xfId="32" applyNumberFormat="1" applyFont="1" applyFill="1" applyBorder="1" applyAlignment="1" applyProtection="1">
      <alignment horizontal="center" vertical="center"/>
      <protection locked="0"/>
    </xf>
    <xf numFmtId="182" fontId="71" fillId="38" borderId="12" xfId="32" applyNumberFormat="1" applyFont="1" applyFill="1" applyBorder="1" applyProtection="1">
      <protection locked="0"/>
    </xf>
    <xf numFmtId="182" fontId="70" fillId="38" borderId="12" xfId="32" applyNumberFormat="1" applyFont="1" applyFill="1" applyBorder="1" applyAlignment="1" applyProtection="1">
      <alignment horizontal="right"/>
      <protection locked="0"/>
    </xf>
    <xf numFmtId="182" fontId="71" fillId="38" borderId="0" xfId="32" applyNumberFormat="1" applyFont="1" applyFill="1" applyProtection="1">
      <protection locked="0"/>
    </xf>
    <xf numFmtId="182" fontId="12" fillId="38" borderId="8" xfId="32" applyNumberFormat="1" applyFont="1" applyFill="1" applyBorder="1" applyAlignment="1">
      <alignment horizontal="center"/>
    </xf>
    <xf numFmtId="182" fontId="12" fillId="38" borderId="10" xfId="32" applyNumberFormat="1" applyFont="1" applyFill="1" applyBorder="1" applyAlignment="1">
      <alignment horizontal="center"/>
    </xf>
    <xf numFmtId="195" fontId="95" fillId="0" borderId="101" xfId="130" applyFont="1" applyBorder="1" applyAlignment="1">
      <alignment horizontal="center" vertical="center"/>
    </xf>
    <xf numFmtId="195" fontId="47" fillId="0" borderId="101" xfId="130" applyFont="1" applyBorder="1" applyAlignment="1">
      <alignment horizontal="center" vertical="center"/>
    </xf>
    <xf numFmtId="195" fontId="114" fillId="0" borderId="0" xfId="130" applyFont="1" applyAlignment="1">
      <alignment horizontal="center" vertical="center"/>
    </xf>
    <xf numFmtId="195" fontId="115" fillId="0" borderId="0" xfId="130" applyFont="1" applyAlignment="1">
      <alignment horizontal="center" vertical="center"/>
    </xf>
    <xf numFmtId="0" fontId="112" fillId="0" borderId="101" xfId="33" applyFont="1" applyBorder="1" applyAlignment="1">
      <alignment horizontal="center" vertical="center" wrapText="1"/>
    </xf>
    <xf numFmtId="195" fontId="112" fillId="0" borderId="104" xfId="130" applyFont="1" applyBorder="1" applyAlignment="1">
      <alignment horizontal="center" vertical="center"/>
    </xf>
    <xf numFmtId="195" fontId="112" fillId="0" borderId="104" xfId="130" applyFont="1" applyBorder="1" applyAlignment="1">
      <alignment horizontal="right" vertical="center"/>
    </xf>
    <xf numFmtId="195" fontId="112" fillId="0" borderId="105" xfId="130" applyFont="1" applyBorder="1" applyAlignment="1">
      <alignment horizontal="center" vertical="center" wrapText="1"/>
    </xf>
    <xf numFmtId="195" fontId="112" fillId="0" borderId="101" xfId="130" applyFont="1" applyBorder="1" applyAlignment="1">
      <alignment horizontal="center" vertical="center"/>
    </xf>
    <xf numFmtId="195" fontId="112" fillId="0" borderId="101" xfId="130" applyFont="1" applyBorder="1" applyAlignment="1">
      <alignment horizontal="center" vertical="center" wrapText="1"/>
    </xf>
    <xf numFmtId="0" fontId="112" fillId="0" borderId="106" xfId="33" applyFont="1" applyBorder="1" applyAlignment="1">
      <alignment horizontal="center" vertical="center" wrapText="1"/>
    </xf>
    <xf numFmtId="195" fontId="112" fillId="0" borderId="107" xfId="130" applyFont="1" applyBorder="1" applyAlignment="1">
      <alignment horizontal="center" vertical="center" wrapText="1"/>
    </xf>
    <xf numFmtId="0" fontId="112" fillId="0" borderId="114" xfId="33" applyFont="1" applyBorder="1" applyAlignment="1">
      <alignment horizontal="center" vertical="center" wrapText="1"/>
    </xf>
    <xf numFmtId="195" fontId="113" fillId="0" borderId="101" xfId="130" applyFont="1" applyBorder="1" applyAlignment="1">
      <alignment horizontal="center" vertical="center"/>
    </xf>
    <xf numFmtId="195" fontId="119" fillId="0" borderId="0" xfId="130" applyFont="1" applyAlignment="1">
      <alignment horizontal="center" vertical="center"/>
    </xf>
    <xf numFmtId="0" fontId="112" fillId="0" borderId="106" xfId="133" applyFont="1" applyBorder="1" applyAlignment="1">
      <alignment horizontal="center" wrapText="1"/>
    </xf>
    <xf numFmtId="0" fontId="112" fillId="0" borderId="107" xfId="133" applyFont="1" applyBorder="1" applyAlignment="1">
      <alignment horizontal="center" vertical="center" wrapText="1"/>
    </xf>
    <xf numFmtId="0" fontId="112" fillId="0" borderId="101" xfId="133" applyFont="1" applyBorder="1" applyAlignment="1">
      <alignment horizontal="center" vertical="center" wrapText="1"/>
    </xf>
    <xf numFmtId="195" fontId="112" fillId="0" borderId="114" xfId="130" applyFont="1" applyBorder="1" applyAlignment="1">
      <alignment horizontal="center" vertical="center" wrapText="1"/>
    </xf>
    <xf numFmtId="0" fontId="112" fillId="0" borderId="106" xfId="133" applyFont="1" applyBorder="1" applyAlignment="1">
      <alignment horizontal="center" vertical="center" wrapText="1"/>
    </xf>
    <xf numFmtId="195" fontId="112" fillId="0" borderId="106" xfId="130" applyFont="1" applyBorder="1" applyAlignment="1">
      <alignment horizontal="center" vertical="center" wrapText="1"/>
    </xf>
    <xf numFmtId="195" fontId="112" fillId="0" borderId="115" xfId="130" applyFont="1" applyBorder="1" applyAlignment="1">
      <alignment horizontal="center" vertical="center" wrapText="1"/>
    </xf>
    <xf numFmtId="0" fontId="56" fillId="0" borderId="118" xfId="32" applyFont="1" applyBorder="1" applyAlignment="1">
      <alignment horizontal="right" vertical="center"/>
    </xf>
    <xf numFmtId="0" fontId="58" fillId="0" borderId="118" xfId="127" quotePrefix="1" applyFont="1" applyBorder="1" applyAlignment="1">
      <alignment horizontal="center" vertical="center"/>
    </xf>
    <xf numFmtId="0" fontId="58" fillId="0" borderId="140" xfId="127" quotePrefix="1" applyFont="1" applyBorder="1" applyAlignment="1">
      <alignment horizontal="center" vertical="center"/>
    </xf>
    <xf numFmtId="0" fontId="58" fillId="0" borderId="150" xfId="32" applyFont="1" applyBorder="1" applyAlignment="1">
      <alignment horizontal="center" vertical="center"/>
    </xf>
    <xf numFmtId="0" fontId="58" fillId="0" borderId="154" xfId="32" applyFont="1" applyBorder="1" applyAlignment="1">
      <alignment horizontal="center" vertical="center"/>
    </xf>
    <xf numFmtId="0" fontId="58" fillId="0" borderId="151" xfId="127" applyFont="1" applyBorder="1" applyAlignment="1">
      <alignment horizontal="center" vertical="center" wrapText="1"/>
    </xf>
    <xf numFmtId="0" fontId="58" fillId="0" borderId="152" xfId="127" applyFont="1" applyBorder="1" applyAlignment="1">
      <alignment horizontal="center" vertical="center"/>
    </xf>
    <xf numFmtId="0" fontId="58" fillId="0" borderId="155" xfId="127" applyFont="1" applyBorder="1" applyAlignment="1">
      <alignment horizontal="center" vertical="center"/>
    </xf>
    <xf numFmtId="0" fontId="58" fillId="0" borderId="154" xfId="127" applyFont="1" applyBorder="1" applyAlignment="1">
      <alignment horizontal="center" vertical="center"/>
    </xf>
    <xf numFmtId="0" fontId="58" fillId="0" borderId="153" xfId="127" applyFont="1" applyBorder="1" applyAlignment="1">
      <alignment horizontal="center" vertical="center" wrapText="1"/>
    </xf>
    <xf numFmtId="0" fontId="58" fillId="0" borderId="155" xfId="127" applyFont="1" applyBorder="1" applyAlignment="1">
      <alignment horizontal="center" vertical="center" wrapText="1"/>
    </xf>
    <xf numFmtId="0" fontId="58" fillId="0" borderId="118" xfId="127" applyFont="1" applyBorder="1" applyAlignment="1">
      <alignment horizontal="center" vertical="center" wrapText="1"/>
    </xf>
    <xf numFmtId="0" fontId="58" fillId="0" borderId="118" xfId="128" applyFont="1" applyBorder="1" applyAlignment="1">
      <alignment horizontal="left" vertical="center" wrapText="1" indent="1"/>
    </xf>
    <xf numFmtId="0" fontId="58" fillId="0" borderId="140" xfId="128" applyFont="1" applyBorder="1" applyAlignment="1">
      <alignment horizontal="left" vertical="center" wrapText="1" indent="1"/>
    </xf>
    <xf numFmtId="37" fontId="112" fillId="0" borderId="119" xfId="136" applyFont="1" applyBorder="1" applyAlignment="1">
      <alignment horizontal="left" vertical="center" wrapText="1"/>
    </xf>
    <xf numFmtId="37" fontId="112" fillId="0" borderId="121" xfId="136" applyFont="1" applyBorder="1" applyAlignment="1">
      <alignment horizontal="center"/>
    </xf>
    <xf numFmtId="186" fontId="112" fillId="0" borderId="123" xfId="137" applyNumberFormat="1" applyFont="1" applyBorder="1" applyAlignment="1">
      <alignment horizontal="center" vertical="center" wrapText="1"/>
    </xf>
    <xf numFmtId="186" fontId="112" fillId="0" borderId="123" xfId="136" applyNumberFormat="1" applyFont="1" applyBorder="1" applyAlignment="1">
      <alignment horizontal="center" vertical="center" wrapText="1"/>
    </xf>
    <xf numFmtId="186" fontId="112" fillId="0" borderId="124" xfId="136" applyNumberFormat="1" applyFont="1" applyBorder="1" applyAlignment="1">
      <alignment horizontal="center"/>
    </xf>
    <xf numFmtId="37" fontId="112" fillId="0" borderId="124" xfId="136" applyFont="1" applyBorder="1" applyAlignment="1">
      <alignment horizontal="center"/>
    </xf>
    <xf numFmtId="186" fontId="112" fillId="0" borderId="126" xfId="136" applyNumberFormat="1" applyFont="1" applyBorder="1" applyAlignment="1">
      <alignment horizontal="center"/>
    </xf>
    <xf numFmtId="186" fontId="112" fillId="0" borderId="0" xfId="137" applyNumberFormat="1" applyFont="1" applyAlignment="1">
      <alignment vertical="top"/>
    </xf>
    <xf numFmtId="200" fontId="112" fillId="0" borderId="0" xfId="137" applyNumberFormat="1" applyFont="1" applyAlignment="1">
      <alignment horizontal="center" vertical="top"/>
    </xf>
    <xf numFmtId="37" fontId="112" fillId="0" borderId="66" xfId="135" applyFont="1" applyBorder="1" applyAlignment="1">
      <alignment horizontal="center"/>
    </xf>
    <xf numFmtId="37" fontId="121" fillId="0" borderId="66" xfId="135" applyFont="1" applyBorder="1" applyAlignment="1">
      <alignment horizontal="center"/>
    </xf>
    <xf numFmtId="186" fontId="112" fillId="0" borderId="118" xfId="137" applyNumberFormat="1" applyFont="1" applyBorder="1" applyAlignment="1">
      <alignment horizontal="center"/>
    </xf>
    <xf numFmtId="37" fontId="112" fillId="0" borderId="126" xfId="136" applyFont="1" applyBorder="1" applyAlignment="1">
      <alignment horizontal="center"/>
    </xf>
    <xf numFmtId="186" fontId="112" fillId="0" borderId="55" xfId="137" applyNumberFormat="1" applyFont="1" applyBorder="1" applyAlignment="1">
      <alignment vertical="center"/>
    </xf>
    <xf numFmtId="200" fontId="112" fillId="0" borderId="55" xfId="137" applyNumberFormat="1" applyFont="1" applyBorder="1" applyAlignment="1">
      <alignment vertical="center"/>
    </xf>
    <xf numFmtId="199" fontId="112" fillId="0" borderId="0" xfId="137" applyFont="1" applyAlignment="1">
      <alignment horizontal="center" vertical="top"/>
    </xf>
    <xf numFmtId="200" fontId="112" fillId="0" borderId="0" xfId="137" applyNumberFormat="1" applyFont="1" applyAlignment="1">
      <alignment vertical="center"/>
    </xf>
    <xf numFmtId="186" fontId="112" fillId="0" borderId="0" xfId="137" applyNumberFormat="1" applyFont="1" applyAlignment="1">
      <alignment vertical="center"/>
    </xf>
    <xf numFmtId="186" fontId="112" fillId="0" borderId="118" xfId="137" applyNumberFormat="1" applyFont="1" applyBorder="1" applyAlignment="1">
      <alignment vertical="top"/>
    </xf>
    <xf numFmtId="200" fontId="112" fillId="0" borderId="118" xfId="137" applyNumberFormat="1" applyFont="1" applyBorder="1" applyAlignment="1">
      <alignment vertical="center"/>
    </xf>
    <xf numFmtId="37" fontId="119" fillId="0" borderId="0" xfId="140" applyFont="1" applyAlignment="1">
      <alignment horizontal="center" vertical="center"/>
    </xf>
    <xf numFmtId="37" fontId="112" fillId="0" borderId="118" xfId="140" applyFont="1" applyBorder="1" applyAlignment="1">
      <alignment horizontal="center"/>
    </xf>
    <xf numFmtId="37" fontId="112" fillId="0" borderId="121" xfId="140" applyFont="1" applyBorder="1" applyAlignment="1">
      <alignment horizontal="center" vertical="center"/>
    </xf>
    <xf numFmtId="37" fontId="112" fillId="0" borderId="142" xfId="140" applyFont="1" applyBorder="1" applyAlignment="1">
      <alignment horizontal="center" vertical="center"/>
    </xf>
    <xf numFmtId="37" fontId="112" fillId="0" borderId="0" xfId="140" applyFont="1" applyAlignment="1">
      <alignment horizontal="right"/>
    </xf>
    <xf numFmtId="37" fontId="112" fillId="0" borderId="66" xfId="140" applyFont="1" applyBorder="1" applyAlignment="1">
      <alignment horizontal="center"/>
    </xf>
    <xf numFmtId="37" fontId="121" fillId="0" borderId="66" xfId="140" applyFont="1" applyBorder="1" applyAlignment="1">
      <alignment horizontal="center"/>
    </xf>
    <xf numFmtId="37" fontId="119" fillId="0" borderId="0" xfId="140" applyFont="1" applyAlignment="1">
      <alignment horizontal="center"/>
    </xf>
    <xf numFmtId="39" fontId="112" fillId="0" borderId="142" xfId="141" applyFont="1" applyBorder="1" applyAlignment="1">
      <alignment horizontal="center" vertical="center"/>
    </xf>
    <xf numFmtId="39" fontId="112" fillId="0" borderId="0" xfId="141" applyFont="1"/>
    <xf numFmtId="0" fontId="112" fillId="0" borderId="145" xfId="142" applyNumberFormat="1" applyFont="1" applyBorder="1" applyAlignment="1">
      <alignment horizontal="center" vertical="center" wrapText="1"/>
    </xf>
    <xf numFmtId="39" fontId="112" fillId="0" borderId="55" xfId="141" applyFont="1" applyBorder="1"/>
    <xf numFmtId="39" fontId="119" fillId="0" borderId="0" xfId="141" applyFont="1" applyAlignment="1">
      <alignment horizontal="center" vertical="center"/>
    </xf>
    <xf numFmtId="206" fontId="95" fillId="0" borderId="55" xfId="141" applyNumberFormat="1" applyFont="1" applyBorder="1" applyAlignment="1">
      <alignment horizontal="center"/>
    </xf>
    <xf numFmtId="39" fontId="26" fillId="0" borderId="55" xfId="141" applyBorder="1"/>
    <xf numFmtId="39" fontId="26" fillId="0" borderId="0" xfId="141"/>
    <xf numFmtId="39" fontId="112" fillId="0" borderId="118" xfId="141" applyFont="1" applyBorder="1"/>
    <xf numFmtId="0" fontId="95" fillId="0" borderId="0" xfId="32" applyFont="1" applyAlignment="1">
      <alignment horizontal="center"/>
    </xf>
    <xf numFmtId="0" fontId="95" fillId="0" borderId="159" xfId="32" applyFont="1" applyBorder="1" applyAlignment="1">
      <alignment horizontal="center" vertical="center" wrapText="1"/>
    </xf>
    <xf numFmtId="0" fontId="95" fillId="0" borderId="6" xfId="32" applyFont="1" applyBorder="1" applyAlignment="1">
      <alignment horizontal="center" vertical="center" wrapText="1"/>
    </xf>
    <xf numFmtId="0" fontId="95" fillId="0" borderId="160" xfId="32" applyFont="1" applyBorder="1" applyAlignment="1">
      <alignment horizontal="center" vertical="top" wrapText="1"/>
    </xf>
    <xf numFmtId="0" fontId="95" fillId="0" borderId="149" xfId="32" applyFont="1" applyBorder="1" applyAlignment="1">
      <alignment horizontal="center" vertical="top" wrapText="1"/>
    </xf>
    <xf numFmtId="0" fontId="95" fillId="0" borderId="158" xfId="32" applyFont="1" applyBorder="1" applyAlignment="1">
      <alignment horizontal="center" vertical="top" wrapText="1"/>
    </xf>
    <xf numFmtId="0" fontId="95" fillId="0" borderId="68" xfId="32" applyFont="1" applyBorder="1" applyAlignment="1">
      <alignment horizontal="left" vertical="top" wrapText="1"/>
    </xf>
    <xf numFmtId="0" fontId="95" fillId="0" borderId="76" xfId="32" applyFont="1" applyBorder="1" applyAlignment="1">
      <alignment horizontal="left" vertical="top" wrapText="1"/>
    </xf>
    <xf numFmtId="0" fontId="95" fillId="0" borderId="55" xfId="32" applyFont="1" applyBorder="1" applyAlignment="1">
      <alignment horizontal="left" vertical="center"/>
    </xf>
    <xf numFmtId="0" fontId="95" fillId="0" borderId="0" xfId="32" applyFont="1" applyAlignment="1">
      <alignment horizontal="left" vertical="center"/>
    </xf>
    <xf numFmtId="0" fontId="20" fillId="0" borderId="0" xfId="32" applyFont="1" applyAlignment="1">
      <alignment horizontal="left" vertical="center"/>
    </xf>
    <xf numFmtId="207" fontId="95" fillId="0" borderId="55" xfId="32" applyNumberFormat="1" applyFont="1" applyBorder="1" applyAlignment="1">
      <alignment horizontal="left" vertical="center"/>
    </xf>
    <xf numFmtId="207" fontId="95" fillId="0" borderId="0" xfId="32" applyNumberFormat="1" applyFont="1" applyAlignment="1">
      <alignment horizontal="left" vertical="center"/>
    </xf>
    <xf numFmtId="0" fontId="95" fillId="0" borderId="156" xfId="32" applyFont="1" applyBorder="1" applyAlignment="1">
      <alignment horizontal="center" vertical="distributed"/>
    </xf>
    <xf numFmtId="0" fontId="95" fillId="0" borderId="159" xfId="32" applyFont="1" applyBorder="1" applyAlignment="1">
      <alignment horizontal="center" vertical="distributed"/>
    </xf>
    <xf numFmtId="0" fontId="95" fillId="0" borderId="69" xfId="32" applyFont="1" applyBorder="1" applyAlignment="1">
      <alignment horizontal="center" vertical="distributed"/>
    </xf>
    <xf numFmtId="0" fontId="95" fillId="0" borderId="159" xfId="32" applyFont="1" applyBorder="1" applyAlignment="1">
      <alignment horizontal="center" vertical="top" wrapText="1"/>
    </xf>
    <xf numFmtId="0" fontId="95" fillId="0" borderId="6" xfId="32" applyFont="1" applyBorder="1" applyAlignment="1">
      <alignment horizontal="center" vertical="top" wrapText="1"/>
    </xf>
    <xf numFmtId="0" fontId="95" fillId="0" borderId="159" xfId="32" applyFont="1" applyBorder="1" applyAlignment="1">
      <alignment horizontal="center" vertical="center"/>
    </xf>
    <xf numFmtId="0" fontId="95" fillId="0" borderId="6" xfId="32" applyFont="1" applyBorder="1" applyAlignment="1">
      <alignment horizontal="center" vertical="center"/>
    </xf>
    <xf numFmtId="0" fontId="95" fillId="0" borderId="6" xfId="32" applyFont="1" applyBorder="1" applyAlignment="1">
      <alignment horizontal="center" vertical="distributed"/>
    </xf>
    <xf numFmtId="0" fontId="95" fillId="0" borderId="161" xfId="32" applyFont="1" applyBorder="1" applyAlignment="1">
      <alignment horizontal="center" vertical="distributed"/>
    </xf>
    <xf numFmtId="0" fontId="95" fillId="0" borderId="159" xfId="32" applyFont="1" applyBorder="1" applyAlignment="1">
      <alignment horizontal="distributed" vertical="center" wrapText="1"/>
    </xf>
    <xf numFmtId="0" fontId="95" fillId="0" borderId="6" xfId="32" applyFont="1" applyBorder="1" applyAlignment="1">
      <alignment horizontal="distributed" vertical="center"/>
    </xf>
    <xf numFmtId="0" fontId="95" fillId="0" borderId="161" xfId="32" applyFont="1" applyBorder="1" applyAlignment="1">
      <alignment horizontal="distributed" vertical="center"/>
    </xf>
    <xf numFmtId="0" fontId="95" fillId="0" borderId="90" xfId="32" applyFont="1" applyBorder="1" applyAlignment="1">
      <alignment horizontal="center" vertical="distributed"/>
    </xf>
    <xf numFmtId="0" fontId="95" fillId="0" borderId="158" xfId="32" applyFont="1" applyBorder="1" applyAlignment="1">
      <alignment horizontal="center" vertical="distributed"/>
    </xf>
    <xf numFmtId="0" fontId="95" fillId="0" borderId="152" xfId="32" applyFont="1" applyBorder="1" applyAlignment="1">
      <alignment horizontal="center" vertical="distributed"/>
    </xf>
    <xf numFmtId="0" fontId="95" fillId="0" borderId="78" xfId="32" applyFont="1" applyBorder="1" applyAlignment="1">
      <alignment horizontal="center" vertical="distributed"/>
    </xf>
    <xf numFmtId="0" fontId="95" fillId="0" borderId="67" xfId="32" applyFont="1" applyBorder="1" applyAlignment="1">
      <alignment horizontal="center" vertical="center"/>
    </xf>
    <xf numFmtId="0" fontId="95" fillId="0" borderId="55" xfId="32" applyFont="1" applyBorder="1" applyAlignment="1">
      <alignment horizontal="center" vertical="center"/>
    </xf>
    <xf numFmtId="0" fontId="95" fillId="0" borderId="58" xfId="32" applyFont="1" applyBorder="1" applyAlignment="1">
      <alignment horizontal="center" vertical="center"/>
    </xf>
    <xf numFmtId="0" fontId="95" fillId="0" borderId="15" xfId="32" applyFont="1" applyBorder="1" applyAlignment="1">
      <alignment horizontal="center" vertical="center"/>
    </xf>
    <xf numFmtId="0" fontId="95" fillId="0" borderId="11" xfId="32" applyFont="1" applyBorder="1" applyAlignment="1">
      <alignment horizontal="center" vertical="center"/>
    </xf>
    <xf numFmtId="0" fontId="95" fillId="0" borderId="16" xfId="32" applyFont="1" applyBorder="1" applyAlignment="1">
      <alignment horizontal="center" vertical="center"/>
    </xf>
    <xf numFmtId="0" fontId="95" fillId="0" borderId="161" xfId="32" applyFont="1" applyBorder="1" applyAlignment="1">
      <alignment horizontal="center" vertical="center" wrapText="1"/>
    </xf>
    <xf numFmtId="0" fontId="95" fillId="0" borderId="156" xfId="32" applyFont="1" applyBorder="1" applyAlignment="1">
      <alignment horizontal="center" vertical="center"/>
    </xf>
    <xf numFmtId="0" fontId="95" fillId="0" borderId="11" xfId="32" applyFont="1" applyBorder="1" applyAlignment="1">
      <alignment horizontal="center" vertical="distributed"/>
    </xf>
    <xf numFmtId="0" fontId="20" fillId="0" borderId="11" xfId="32" applyFont="1" applyBorder="1" applyAlignment="1">
      <alignment horizontal="center" vertical="distributed"/>
    </xf>
    <xf numFmtId="0" fontId="95" fillId="0" borderId="151" xfId="32" applyFont="1" applyBorder="1" applyAlignment="1">
      <alignment horizontal="center" vertical="top" wrapText="1"/>
    </xf>
    <xf numFmtId="0" fontId="95" fillId="0" borderId="17" xfId="32" applyFont="1" applyBorder="1" applyAlignment="1">
      <alignment horizontal="center" vertical="top" wrapText="1"/>
    </xf>
    <xf numFmtId="0" fontId="95" fillId="0" borderId="15" xfId="32" applyFont="1" applyBorder="1" applyAlignment="1">
      <alignment horizontal="center" vertical="top" wrapText="1"/>
    </xf>
    <xf numFmtId="0" fontId="95" fillId="0" borderId="16" xfId="32" applyFont="1" applyBorder="1" applyAlignment="1">
      <alignment horizontal="center" vertical="top" wrapText="1"/>
    </xf>
    <xf numFmtId="0" fontId="95" fillId="0" borderId="11" xfId="32" applyFont="1" applyBorder="1" applyAlignment="1">
      <alignment horizontal="center" vertical="top" wrapText="1"/>
    </xf>
    <xf numFmtId="0" fontId="95" fillId="0" borderId="118" xfId="32" applyFont="1" applyBorder="1" applyAlignment="1">
      <alignment horizontal="center"/>
    </xf>
    <xf numFmtId="0" fontId="95" fillId="0" borderId="157" xfId="32" applyFont="1" applyBorder="1" applyAlignment="1">
      <alignment horizontal="center" vertical="center" wrapText="1"/>
    </xf>
    <xf numFmtId="0" fontId="95" fillId="0" borderId="67" xfId="32" applyFont="1" applyBorder="1" applyAlignment="1">
      <alignment horizontal="center" vertical="center" wrapText="1"/>
    </xf>
    <xf numFmtId="0" fontId="95" fillId="0" borderId="55" xfId="32" applyFont="1" applyBorder="1" applyAlignment="1">
      <alignment horizontal="center" vertical="center" wrapText="1"/>
    </xf>
    <xf numFmtId="0" fontId="95" fillId="0" borderId="58" xfId="32" applyFont="1" applyBorder="1" applyAlignment="1">
      <alignment horizontal="center" vertical="center" wrapText="1"/>
    </xf>
    <xf numFmtId="0" fontId="95" fillId="0" borderId="17" xfId="32" applyFont="1" applyBorder="1" applyAlignment="1">
      <alignment horizontal="center" vertical="center" wrapText="1"/>
    </xf>
    <xf numFmtId="0" fontId="95" fillId="0" borderId="0" xfId="32" applyFont="1" applyAlignment="1">
      <alignment horizontal="center" vertical="center" wrapText="1"/>
    </xf>
    <xf numFmtId="0" fontId="95" fillId="0" borderId="18" xfId="32" applyFont="1" applyBorder="1" applyAlignment="1">
      <alignment horizontal="center" vertical="center" wrapText="1"/>
    </xf>
    <xf numFmtId="0" fontId="95" fillId="0" borderId="59" xfId="32" applyFont="1" applyBorder="1" applyAlignment="1">
      <alignment horizontal="center" vertical="distributed"/>
    </xf>
    <xf numFmtId="0" fontId="95" fillId="0" borderId="60" xfId="32" applyFont="1" applyBorder="1" applyAlignment="1">
      <alignment horizontal="center" vertical="distributed"/>
    </xf>
    <xf numFmtId="0" fontId="95" fillId="0" borderId="161" xfId="32" applyFont="1" applyBorder="1" applyAlignment="1">
      <alignment horizontal="center" vertical="center"/>
    </xf>
    <xf numFmtId="0" fontId="14" fillId="0" borderId="153" xfId="32" applyFont="1" applyBorder="1" applyAlignment="1" applyProtection="1">
      <alignment vertical="center"/>
      <protection locked="0"/>
    </xf>
    <xf numFmtId="0" fontId="15" fillId="0" borderId="153" xfId="32" applyFont="1" applyBorder="1" applyAlignment="1" applyProtection="1">
      <alignment vertical="center"/>
      <protection locked="0"/>
    </xf>
    <xf numFmtId="0" fontId="15" fillId="0" borderId="152" xfId="32" applyFont="1" applyBorder="1" applyAlignment="1" applyProtection="1">
      <alignment vertical="center"/>
      <protection locked="0"/>
    </xf>
    <xf numFmtId="182" fontId="12" fillId="0" borderId="160" xfId="32" applyNumberFormat="1" applyFont="1" applyBorder="1" applyAlignment="1" applyProtection="1">
      <alignment horizontal="center"/>
      <protection locked="0"/>
    </xf>
    <xf numFmtId="182" fontId="12" fillId="0" borderId="158" xfId="32" applyNumberFormat="1" applyFont="1" applyBorder="1" applyAlignment="1" applyProtection="1">
      <alignment horizontal="center"/>
      <protection locked="0"/>
    </xf>
    <xf numFmtId="0" fontId="70" fillId="0" borderId="156" xfId="32" applyFont="1" applyBorder="1" applyAlignment="1" applyProtection="1">
      <alignment horizontal="center"/>
      <protection locked="0"/>
    </xf>
    <xf numFmtId="0" fontId="12" fillId="0" borderId="156" xfId="32" applyFont="1" applyBorder="1" applyAlignment="1" applyProtection="1">
      <alignment horizontal="center"/>
      <protection locked="0"/>
    </xf>
    <xf numFmtId="183" fontId="73" fillId="0" borderId="153" xfId="32" applyNumberFormat="1" applyFont="1" applyBorder="1" applyAlignment="1" applyProtection="1">
      <alignment horizontal="center" vertical="center"/>
      <protection locked="0"/>
    </xf>
    <xf numFmtId="183" fontId="75" fillId="0" borderId="153" xfId="32" applyNumberFormat="1" applyFont="1" applyBorder="1" applyAlignment="1" applyProtection="1">
      <alignment horizontal="center" vertical="center"/>
      <protection locked="0"/>
    </xf>
    <xf numFmtId="182" fontId="71" fillId="0" borderId="153" xfId="32" applyNumberFormat="1" applyFont="1" applyBorder="1" applyProtection="1">
      <protection locked="0"/>
    </xf>
    <xf numFmtId="182" fontId="70" fillId="0" borderId="153" xfId="32" applyNumberFormat="1" applyFont="1" applyBorder="1" applyAlignment="1" applyProtection="1">
      <alignment horizontal="right"/>
      <protection locked="0"/>
    </xf>
    <xf numFmtId="182" fontId="12" fillId="0" borderId="160" xfId="32" applyNumberFormat="1" applyFont="1" applyBorder="1" applyAlignment="1">
      <alignment horizontal="center"/>
    </xf>
    <xf numFmtId="182" fontId="12" fillId="0" borderId="158" xfId="32" applyNumberFormat="1" applyFont="1" applyBorder="1" applyAlignment="1">
      <alignment horizontal="center"/>
    </xf>
    <xf numFmtId="0" fontId="12" fillId="0" borderId="118" xfId="35" applyFont="1" applyBorder="1" applyAlignment="1">
      <alignment horizontal="center" vertical="center"/>
    </xf>
    <xf numFmtId="0" fontId="12" fillId="0" borderId="140" xfId="35" applyFont="1" applyBorder="1" applyAlignment="1">
      <alignment horizontal="center" vertical="center"/>
    </xf>
    <xf numFmtId="0" fontId="12" fillId="0" borderId="150" xfId="35" applyFont="1" applyBorder="1" applyAlignment="1">
      <alignment horizontal="center" vertical="center"/>
    </xf>
    <xf numFmtId="0" fontId="12" fillId="0" borderId="155" xfId="35" applyFont="1" applyBorder="1" applyAlignment="1">
      <alignment horizontal="center" vertical="center"/>
    </xf>
    <xf numFmtId="0" fontId="58" fillId="0" borderId="118" xfId="35" applyFont="1" applyBorder="1" applyAlignment="1">
      <alignment horizontal="right" vertical="center"/>
    </xf>
    <xf numFmtId="0" fontId="12" fillId="0" borderId="159" xfId="35" applyFont="1" applyBorder="1" applyAlignment="1">
      <alignment vertical="center"/>
    </xf>
    <xf numFmtId="0" fontId="12" fillId="0" borderId="156" xfId="35" applyFont="1" applyBorder="1" applyAlignment="1">
      <alignment vertical="center"/>
    </xf>
    <xf numFmtId="0" fontId="12" fillId="0" borderId="151" xfId="35" applyFont="1" applyBorder="1" applyAlignment="1">
      <alignment vertical="center"/>
    </xf>
    <xf numFmtId="0" fontId="12" fillId="0" borderId="162" xfId="35" applyFont="1" applyBorder="1" applyAlignment="1">
      <alignment vertical="center"/>
    </xf>
    <xf numFmtId="0" fontId="12" fillId="0" borderId="160" xfId="35" applyFont="1" applyBorder="1" applyAlignment="1">
      <alignment vertical="center"/>
    </xf>
    <xf numFmtId="0" fontId="12" fillId="0" borderId="163" xfId="35" applyFont="1" applyBorder="1" applyAlignment="1">
      <alignment vertical="center"/>
    </xf>
    <xf numFmtId="0" fontId="12" fillId="0" borderId="152" xfId="35" applyFont="1" applyBorder="1" applyAlignment="1">
      <alignment horizontal="center" vertical="center"/>
    </xf>
    <xf numFmtId="0" fontId="58" fillId="0" borderId="156" xfId="32" applyFont="1" applyBorder="1" applyAlignment="1">
      <alignment horizontal="center"/>
    </xf>
    <xf numFmtId="0" fontId="58" fillId="0" borderId="164" xfId="32" applyFont="1" applyBorder="1" applyAlignment="1">
      <alignment horizontal="center" vertical="center" wrapText="1"/>
    </xf>
    <xf numFmtId="0" fontId="58" fillId="0" borderId="71" xfId="32" applyFont="1" applyBorder="1" applyAlignment="1">
      <alignment horizontal="center" vertical="center" wrapText="1"/>
    </xf>
    <xf numFmtId="0" fontId="58" fillId="0" borderId="166" xfId="32" applyFont="1" applyBorder="1" applyAlignment="1">
      <alignment horizontal="center" vertical="center" wrapText="1"/>
    </xf>
    <xf numFmtId="0" fontId="58" fillId="0" borderId="156" xfId="32" applyFont="1" applyBorder="1" applyAlignment="1">
      <alignment horizontal="center" vertical="center" wrapText="1"/>
    </xf>
    <xf numFmtId="0" fontId="58" fillId="0" borderId="167" xfId="32" applyFont="1" applyBorder="1" applyAlignment="1">
      <alignment horizontal="center" vertical="center" wrapText="1"/>
    </xf>
    <xf numFmtId="0" fontId="58" fillId="0" borderId="69" xfId="32" applyFont="1" applyBorder="1" applyAlignment="1">
      <alignment horizontal="center" vertical="center" wrapText="1"/>
    </xf>
    <xf numFmtId="0" fontId="58" fillId="0" borderId="71" xfId="32" applyFont="1" applyBorder="1" applyAlignment="1">
      <alignment horizontal="center" vertical="center"/>
    </xf>
    <xf numFmtId="0" fontId="58" fillId="0" borderId="165" xfId="32" applyFont="1" applyBorder="1" applyAlignment="1">
      <alignment horizontal="center" vertical="center"/>
    </xf>
    <xf numFmtId="0" fontId="58" fillId="0" borderId="156" xfId="32" applyFont="1" applyBorder="1" applyAlignment="1">
      <alignment horizontal="center" vertical="center"/>
    </xf>
    <xf numFmtId="0" fontId="133" fillId="0" borderId="156" xfId="32" applyFont="1" applyBorder="1" applyAlignment="1">
      <alignment horizontal="center" vertical="center" wrapText="1"/>
    </xf>
    <xf numFmtId="0" fontId="133" fillId="0" borderId="74" xfId="32" applyFont="1" applyBorder="1" applyAlignment="1">
      <alignment horizontal="center" vertical="center" wrapText="1"/>
    </xf>
    <xf numFmtId="0" fontId="9" fillId="0" borderId="156" xfId="32" applyBorder="1" applyAlignment="1">
      <alignment horizontal="center" vertical="center"/>
    </xf>
    <xf numFmtId="0" fontId="9" fillId="0" borderId="156" xfId="32" applyBorder="1" applyAlignment="1">
      <alignment horizontal="center" vertical="center" wrapText="1"/>
    </xf>
    <xf numFmtId="0" fontId="56" fillId="0" borderId="164" xfId="32" applyFont="1" applyBorder="1" applyAlignment="1">
      <alignment horizontal="center" vertical="center" wrapText="1"/>
    </xf>
    <xf numFmtId="0" fontId="56" fillId="0" borderId="166" xfId="32" applyFont="1" applyBorder="1" applyAlignment="1">
      <alignment horizontal="center" vertical="center" wrapText="1"/>
    </xf>
    <xf numFmtId="0" fontId="56" fillId="0" borderId="167" xfId="32" applyFont="1" applyBorder="1" applyAlignment="1">
      <alignment horizontal="center" vertical="center" wrapText="1"/>
    </xf>
    <xf numFmtId="0" fontId="9" fillId="0" borderId="71" xfId="5" applyBorder="1" applyAlignment="1">
      <alignment horizontal="center" vertical="center"/>
    </xf>
    <xf numFmtId="0" fontId="9" fillId="0" borderId="156" xfId="5" applyBorder="1" applyAlignment="1">
      <alignment horizontal="center" vertical="center"/>
    </xf>
    <xf numFmtId="0" fontId="9" fillId="0" borderId="69" xfId="5" applyBorder="1" applyAlignment="1">
      <alignment horizontal="center" vertical="center"/>
    </xf>
    <xf numFmtId="0" fontId="56" fillId="0" borderId="71" xfId="5" applyFont="1" applyBorder="1" applyAlignment="1">
      <alignment horizontal="center" vertical="center"/>
    </xf>
    <xf numFmtId="0" fontId="56" fillId="0" borderId="156" xfId="5" applyFont="1" applyBorder="1" applyAlignment="1">
      <alignment horizontal="center" vertical="center"/>
    </xf>
    <xf numFmtId="0" fontId="56" fillId="0" borderId="69" xfId="5" applyFont="1" applyBorder="1" applyAlignment="1">
      <alignment horizontal="center" vertical="center"/>
    </xf>
    <xf numFmtId="0" fontId="9" fillId="0" borderId="165" xfId="5" applyBorder="1" applyAlignment="1">
      <alignment horizontal="center" vertical="center"/>
    </xf>
    <xf numFmtId="0" fontId="9" fillId="0" borderId="74" xfId="5" applyBorder="1" applyAlignment="1">
      <alignment horizontal="center" vertical="center"/>
    </xf>
    <xf numFmtId="0" fontId="9" fillId="0" borderId="168" xfId="5" applyBorder="1" applyAlignment="1">
      <alignment horizontal="center" vertical="center"/>
    </xf>
    <xf numFmtId="0" fontId="58" fillId="0" borderId="0" xfId="32" applyFont="1" applyAlignment="1">
      <alignment horizontal="left" vertical="center"/>
    </xf>
    <xf numFmtId="0" fontId="58" fillId="0" borderId="0" xfId="32" applyFont="1" applyAlignment="1">
      <alignment horizontal="center" vertical="center"/>
    </xf>
    <xf numFmtId="0" fontId="9" fillId="0" borderId="0" xfId="32" applyAlignment="1">
      <alignment horizontal="center" vertical="center"/>
    </xf>
    <xf numFmtId="207" fontId="58" fillId="0" borderId="0" xfId="32" applyNumberFormat="1" applyFont="1" applyAlignment="1">
      <alignment horizontal="left" vertical="center"/>
    </xf>
    <xf numFmtId="0" fontId="9" fillId="0" borderId="0" xfId="32" applyAlignment="1">
      <alignment horizontal="left" vertical="center"/>
    </xf>
    <xf numFmtId="0" fontId="58" fillId="0" borderId="0" xfId="32" applyFont="1" applyAlignment="1">
      <alignment horizontal="center"/>
    </xf>
    <xf numFmtId="0" fontId="58" fillId="0" borderId="156" xfId="32" applyFont="1" applyBorder="1" applyAlignment="1" applyProtection="1">
      <alignment horizontal="center"/>
      <protection locked="0"/>
    </xf>
    <xf numFmtId="0" fontId="57" fillId="0" borderId="156" xfId="32" applyFont="1" applyBorder="1" applyAlignment="1" applyProtection="1">
      <alignment horizontal="center"/>
      <protection locked="0"/>
    </xf>
    <xf numFmtId="0" fontId="12" fillId="0" borderId="160" xfId="32" applyFont="1" applyBorder="1" applyAlignment="1" applyProtection="1">
      <alignment horizontal="center" vertical="center"/>
      <protection locked="0"/>
    </xf>
    <xf numFmtId="0" fontId="12" fillId="0" borderId="158" xfId="32" applyFont="1" applyBorder="1" applyAlignment="1" applyProtection="1">
      <alignment horizontal="center" vertical="center"/>
      <protection locked="0"/>
    </xf>
    <xf numFmtId="49" fontId="14" fillId="0" borderId="156" xfId="32" applyNumberFormat="1" applyFont="1" applyBorder="1" applyAlignment="1" applyProtection="1">
      <alignment horizontal="center"/>
      <protection locked="0"/>
    </xf>
    <xf numFmtId="0" fontId="74" fillId="0" borderId="153" xfId="32" applyFont="1" applyBorder="1" applyAlignment="1" applyProtection="1">
      <alignment horizontal="center" vertical="center"/>
      <protection locked="0"/>
    </xf>
    <xf numFmtId="0" fontId="12" fillId="0" borderId="0" xfId="32" applyFont="1" applyAlignment="1" applyProtection="1">
      <alignment horizontal="center" vertical="center"/>
      <protection locked="0"/>
    </xf>
    <xf numFmtId="0" fontId="12" fillId="0" borderId="156" xfId="32" applyFont="1" applyBorder="1" applyAlignment="1" applyProtection="1">
      <alignment horizontal="center" vertical="center"/>
      <protection locked="0"/>
    </xf>
    <xf numFmtId="0" fontId="12" fillId="0" borderId="159" xfId="32" applyFont="1" applyBorder="1" applyAlignment="1" applyProtection="1">
      <alignment horizontal="center" vertical="center"/>
      <protection locked="0"/>
    </xf>
    <xf numFmtId="0" fontId="12" fillId="0" borderId="7" xfId="32" applyFont="1" applyBorder="1" applyAlignment="1" applyProtection="1">
      <alignment horizontal="center" vertical="center"/>
      <protection locked="0"/>
    </xf>
    <xf numFmtId="0" fontId="12" fillId="0" borderId="159" xfId="32" applyFont="1" applyBorder="1" applyAlignment="1" applyProtection="1">
      <alignment horizontal="center" vertical="center" wrapText="1"/>
      <protection locked="0"/>
    </xf>
    <xf numFmtId="0" fontId="12" fillId="0" borderId="7" xfId="32" applyFont="1" applyBorder="1" applyAlignment="1" applyProtection="1">
      <alignment horizontal="center" vertical="center" wrapText="1"/>
      <protection locked="0"/>
    </xf>
    <xf numFmtId="0" fontId="12" fillId="0" borderId="172" xfId="32" applyFont="1" applyBorder="1" applyAlignment="1" applyProtection="1">
      <alignment horizontal="center" vertical="center" wrapText="1"/>
      <protection locked="0"/>
    </xf>
    <xf numFmtId="0" fontId="12" fillId="0" borderId="174" xfId="32" applyFont="1" applyBorder="1" applyAlignment="1" applyProtection="1">
      <alignment horizontal="center" vertical="center" wrapText="1"/>
      <protection locked="0"/>
    </xf>
    <xf numFmtId="0" fontId="12" fillId="0" borderId="11" xfId="32" applyFont="1" applyBorder="1" applyAlignment="1" applyProtection="1">
      <alignment horizontal="center" vertical="center" wrapText="1"/>
      <protection locked="0"/>
    </xf>
    <xf numFmtId="0" fontId="12" fillId="0" borderId="16" xfId="32" applyFont="1" applyBorder="1" applyAlignment="1" applyProtection="1">
      <alignment horizontal="center" vertical="center" wrapText="1"/>
      <protection locked="0"/>
    </xf>
    <xf numFmtId="0" fontId="12" fillId="0" borderId="153" xfId="32" applyFont="1" applyBorder="1" applyAlignment="1" applyProtection="1">
      <alignment horizontal="center" vertical="center"/>
      <protection locked="0"/>
    </xf>
    <xf numFmtId="0" fontId="12" fillId="0" borderId="152" xfId="32" applyFont="1" applyBorder="1" applyAlignment="1" applyProtection="1">
      <alignment horizontal="center" vertical="center"/>
      <protection locked="0"/>
    </xf>
    <xf numFmtId="0" fontId="12" fillId="0" borderId="18" xfId="32" applyFont="1" applyBorder="1" applyAlignment="1" applyProtection="1">
      <alignment horizontal="center" vertical="center"/>
      <protection locked="0"/>
    </xf>
    <xf numFmtId="0" fontId="12" fillId="0" borderId="11" xfId="32" applyFont="1" applyBorder="1" applyAlignment="1" applyProtection="1">
      <alignment horizontal="center" vertical="center"/>
      <protection locked="0"/>
    </xf>
    <xf numFmtId="0" fontId="12" fillId="0" borderId="16" xfId="32" applyFont="1" applyBorder="1" applyAlignment="1" applyProtection="1">
      <alignment horizontal="center" vertical="center"/>
      <protection locked="0"/>
    </xf>
    <xf numFmtId="0" fontId="12" fillId="0" borderId="149" xfId="32" applyFont="1" applyBorder="1" applyAlignment="1" applyProtection="1">
      <alignment horizontal="center" vertical="center"/>
      <protection locked="0"/>
    </xf>
    <xf numFmtId="0" fontId="12" fillId="0" borderId="169" xfId="32" applyFont="1" applyBorder="1" applyAlignment="1" applyProtection="1">
      <alignment horizontal="center" vertical="center"/>
      <protection locked="0"/>
    </xf>
    <xf numFmtId="0" fontId="12" fillId="0" borderId="170" xfId="32" applyFont="1" applyBorder="1" applyAlignment="1" applyProtection="1">
      <alignment horizontal="center" vertical="center"/>
      <protection locked="0"/>
    </xf>
    <xf numFmtId="0" fontId="12" fillId="0" borderId="171" xfId="32" applyFont="1" applyBorder="1" applyAlignment="1" applyProtection="1">
      <alignment horizontal="center" vertical="center" wrapText="1"/>
      <protection locked="0"/>
    </xf>
    <xf numFmtId="0" fontId="12" fillId="0" borderId="173" xfId="32" applyFont="1" applyBorder="1" applyAlignment="1" applyProtection="1">
      <alignment horizontal="center" vertical="center" wrapText="1"/>
      <protection locked="0"/>
    </xf>
    <xf numFmtId="0" fontId="12" fillId="0" borderId="175" xfId="32" applyFont="1" applyBorder="1" applyAlignment="1" applyProtection="1">
      <alignment horizontal="center" vertical="center" wrapText="1"/>
      <protection locked="0"/>
    </xf>
    <xf numFmtId="0" fontId="12" fillId="0" borderId="153" xfId="32" applyFont="1" applyBorder="1" applyAlignment="1" applyProtection="1">
      <alignment horizontal="center" vertical="center" wrapText="1"/>
      <protection locked="0"/>
    </xf>
    <xf numFmtId="0" fontId="12" fillId="0" borderId="0" xfId="32" applyFont="1" applyAlignment="1" applyProtection="1">
      <alignment horizontal="center" vertical="center" wrapText="1"/>
      <protection locked="0"/>
    </xf>
    <xf numFmtId="0" fontId="12" fillId="0" borderId="151" xfId="32" applyFont="1" applyBorder="1" applyAlignment="1" applyProtection="1">
      <alignment horizontal="center" vertical="center" wrapText="1"/>
      <protection locked="0"/>
    </xf>
    <xf numFmtId="0" fontId="12" fillId="0" borderId="17" xfId="32" applyFont="1" applyBorder="1" applyAlignment="1" applyProtection="1">
      <alignment horizontal="center" vertical="center" wrapText="1"/>
      <protection locked="0"/>
    </xf>
    <xf numFmtId="0" fontId="12" fillId="0" borderId="15" xfId="32" applyFont="1" applyBorder="1" applyAlignment="1" applyProtection="1">
      <alignment horizontal="center" vertical="center" wrapText="1"/>
      <protection locked="0"/>
    </xf>
    <xf numFmtId="0" fontId="12" fillId="0" borderId="15" xfId="32" applyFont="1" applyBorder="1" applyAlignment="1" applyProtection="1">
      <alignment horizontal="center" vertical="center"/>
      <protection locked="0"/>
    </xf>
    <xf numFmtId="0" fontId="12" fillId="0" borderId="15" xfId="32" applyFont="1" applyBorder="1" applyAlignment="1" applyProtection="1">
      <alignment horizontal="center"/>
      <protection locked="0"/>
    </xf>
    <xf numFmtId="0" fontId="12" fillId="0" borderId="176" xfId="32" applyFont="1" applyBorder="1" applyAlignment="1" applyProtection="1">
      <alignment horizontal="center"/>
      <protection locked="0"/>
    </xf>
    <xf numFmtId="0" fontId="12" fillId="0" borderId="177" xfId="32" applyFont="1" applyBorder="1" applyAlignment="1" applyProtection="1">
      <alignment horizontal="center" vertical="center"/>
      <protection locked="0"/>
    </xf>
    <xf numFmtId="0" fontId="12" fillId="0" borderId="178" xfId="32" applyFont="1" applyBorder="1" applyAlignment="1" applyProtection="1">
      <alignment horizontal="center" vertical="center"/>
      <protection locked="0"/>
    </xf>
    <xf numFmtId="0" fontId="12" fillId="0" borderId="179" xfId="32" applyFont="1" applyBorder="1" applyAlignment="1" applyProtection="1">
      <alignment horizontal="center" vertical="center"/>
      <protection locked="0"/>
    </xf>
    <xf numFmtId="0" fontId="12" fillId="0" borderId="180" xfId="32" applyFont="1" applyBorder="1" applyAlignment="1" applyProtection="1">
      <alignment horizontal="center" vertical="center"/>
      <protection locked="0"/>
    </xf>
    <xf numFmtId="0" fontId="12" fillId="0" borderId="182" xfId="32" applyFont="1" applyBorder="1" applyAlignment="1" applyProtection="1">
      <alignment horizontal="center" vertical="center"/>
      <protection locked="0"/>
    </xf>
    <xf numFmtId="0" fontId="12" fillId="0" borderId="183" xfId="32" applyFont="1" applyBorder="1" applyAlignment="1" applyProtection="1">
      <alignment horizontal="center" vertical="center"/>
      <protection locked="0"/>
    </xf>
    <xf numFmtId="0" fontId="12" fillId="0" borderId="151" xfId="32" applyFont="1" applyBorder="1" applyAlignment="1" applyProtection="1">
      <alignment horizontal="center" vertical="center"/>
      <protection locked="0"/>
    </xf>
    <xf numFmtId="0" fontId="12" fillId="0" borderId="181" xfId="32" applyFont="1" applyBorder="1" applyAlignment="1" applyProtection="1">
      <alignment horizontal="center" vertical="center" wrapText="1"/>
      <protection locked="0"/>
    </xf>
    <xf numFmtId="0" fontId="12" fillId="0" borderId="176" xfId="32" applyFont="1" applyBorder="1" applyAlignment="1" applyProtection="1">
      <alignment horizontal="center" vertical="center" wrapText="1"/>
      <protection locked="0"/>
    </xf>
    <xf numFmtId="0" fontId="62" fillId="0" borderId="101" xfId="147" applyFont="1" applyBorder="1" applyAlignment="1">
      <alignment horizontal="left" vertical="center"/>
    </xf>
    <xf numFmtId="0" fontId="62" fillId="0" borderId="110" xfId="147" applyFont="1" applyBorder="1"/>
    <xf numFmtId="0" fontId="58" fillId="0" borderId="0" xfId="147" applyFont="1" applyAlignment="1">
      <alignment horizontal="center"/>
    </xf>
    <xf numFmtId="0" fontId="62" fillId="0" borderId="104" xfId="147" applyFont="1" applyBorder="1" applyAlignment="1">
      <alignment horizontal="center"/>
    </xf>
    <xf numFmtId="0" fontId="56" fillId="0" borderId="105" xfId="147" applyFont="1" applyBorder="1" applyAlignment="1">
      <alignment horizontal="center" vertical="center"/>
    </xf>
    <xf numFmtId="0" fontId="56" fillId="0" borderId="101" xfId="147" applyFont="1" applyBorder="1" applyAlignment="1">
      <alignment horizontal="center" vertical="center"/>
    </xf>
    <xf numFmtId="0" fontId="56" fillId="0" borderId="101" xfId="147" applyFont="1" applyBorder="1" applyAlignment="1" applyProtection="1">
      <alignment horizontal="center" vertical="center"/>
      <protection locked="0"/>
    </xf>
    <xf numFmtId="0" fontId="143" fillId="0" borderId="185" xfId="147" applyFont="1" applyBorder="1"/>
    <xf numFmtId="0" fontId="143" fillId="0" borderId="111" xfId="147" applyFont="1" applyBorder="1"/>
    <xf numFmtId="208" fontId="56" fillId="0" borderId="184" xfId="147" applyNumberFormat="1" applyFont="1" applyBorder="1" applyAlignment="1">
      <alignment horizontal="center"/>
    </xf>
    <xf numFmtId="208" fontId="56" fillId="0" borderId="186" xfId="147" applyNumberFormat="1" applyFont="1" applyBorder="1" applyAlignment="1">
      <alignment horizontal="center"/>
    </xf>
    <xf numFmtId="0" fontId="58" fillId="0" borderId="0" xfId="147" applyFont="1" applyAlignment="1">
      <alignment horizontal="right"/>
    </xf>
    <xf numFmtId="0" fontId="143" fillId="0" borderId="0" xfId="147" applyFont="1"/>
    <xf numFmtId="0" fontId="143" fillId="0" borderId="108" xfId="147" applyFont="1" applyBorder="1"/>
    <xf numFmtId="0" fontId="143" fillId="0" borderId="109" xfId="147" applyFont="1" applyBorder="1"/>
    <xf numFmtId="0" fontId="146" fillId="0" borderId="101" xfId="150" applyBorder="1">
      <alignment vertical="center"/>
    </xf>
    <xf numFmtId="0" fontId="128" fillId="0" borderId="101" xfId="149" applyNumberFormat="1" applyFont="1" applyBorder="1" applyAlignment="1">
      <alignment horizontal="center" vertical="center"/>
    </xf>
    <xf numFmtId="0" fontId="114" fillId="0" borderId="103" xfId="150" applyFont="1" applyBorder="1" applyAlignment="1">
      <alignment horizontal="center" vertical="center" wrapText="1"/>
    </xf>
    <xf numFmtId="0" fontId="128" fillId="0" borderId="104" xfId="150" applyFont="1" applyBorder="1" applyAlignment="1">
      <alignment horizontal="center" wrapText="1"/>
    </xf>
    <xf numFmtId="0" fontId="128" fillId="0" borderId="104" xfId="150" applyFont="1" applyBorder="1" applyAlignment="1">
      <alignment horizontal="right" wrapText="1"/>
    </xf>
    <xf numFmtId="0" fontId="128" fillId="0" borderId="101" xfId="150" applyFont="1" applyBorder="1" applyAlignment="1">
      <alignment horizontal="center" vertical="center" wrapText="1"/>
    </xf>
    <xf numFmtId="0" fontId="148" fillId="0" borderId="101" xfId="150" applyFont="1" applyBorder="1" applyAlignment="1">
      <alignment horizontal="center" vertical="center" wrapText="1"/>
    </xf>
    <xf numFmtId="0" fontId="128" fillId="0" borderId="105" xfId="150" applyFont="1" applyBorder="1" applyAlignment="1">
      <alignment horizontal="center" vertical="center" wrapText="1"/>
    </xf>
    <xf numFmtId="0" fontId="146" fillId="0" borderId="114" xfId="150" applyBorder="1">
      <alignment vertical="center"/>
    </xf>
    <xf numFmtId="0" fontId="128" fillId="0" borderId="101" xfId="149" applyNumberFormat="1" applyFont="1" applyBorder="1" applyAlignment="1">
      <alignment horizontal="center"/>
    </xf>
    <xf numFmtId="0" fontId="114" fillId="0" borderId="103" xfId="151" applyFont="1" applyBorder="1" applyAlignment="1">
      <alignment horizontal="center" wrapText="1"/>
    </xf>
    <xf numFmtId="0" fontId="128" fillId="0" borderId="104" xfId="151" applyFont="1" applyBorder="1" applyAlignment="1">
      <alignment horizontal="center" wrapText="1"/>
    </xf>
    <xf numFmtId="0" fontId="128" fillId="0" borderId="105" xfId="151" applyFont="1" applyBorder="1" applyAlignment="1">
      <alignment horizontal="center" vertical="center" wrapText="1"/>
    </xf>
    <xf numFmtId="0" fontId="128" fillId="0" borderId="101" xfId="151" applyFont="1" applyBorder="1" applyAlignment="1">
      <alignment horizontal="center" vertical="center" wrapText="1"/>
    </xf>
    <xf numFmtId="0" fontId="128" fillId="0" borderId="114" xfId="151" applyFont="1" applyBorder="1" applyAlignment="1">
      <alignment horizontal="center" vertical="center" wrapText="1"/>
    </xf>
    <xf numFmtId="0" fontId="128" fillId="0" borderId="101" xfId="151" applyFont="1" applyBorder="1" applyAlignment="1">
      <alignment horizontal="justify" vertical="center" wrapText="1"/>
    </xf>
    <xf numFmtId="0" fontId="153" fillId="0" borderId="101" xfId="151" applyFont="1" applyBorder="1" applyAlignment="1">
      <alignment horizontal="left" vertical="center" wrapText="1"/>
    </xf>
    <xf numFmtId="0" fontId="154" fillId="0" borderId="101" xfId="151" applyFont="1" applyBorder="1" applyAlignment="1">
      <alignment horizontal="justify" vertical="center" wrapText="1"/>
    </xf>
    <xf numFmtId="0" fontId="153" fillId="0" borderId="101" xfId="151" applyFont="1" applyBorder="1" applyAlignment="1">
      <alignment horizontal="justify" vertical="center" wrapText="1"/>
    </xf>
    <xf numFmtId="0" fontId="128" fillId="0" borderId="0" xfId="151" applyFont="1" applyAlignment="1">
      <alignment horizontal="justify" wrapText="1"/>
    </xf>
    <xf numFmtId="195" fontId="128" fillId="0" borderId="105" xfId="149" applyFont="1" applyBorder="1" applyAlignment="1">
      <alignment horizontal="center" vertical="center"/>
    </xf>
    <xf numFmtId="195" fontId="95" fillId="0" borderId="101" xfId="152" applyFont="1" applyBorder="1" applyAlignment="1">
      <alignment horizontal="center" vertical="center"/>
    </xf>
    <xf numFmtId="195" fontId="113" fillId="0" borderId="101" xfId="152" applyFont="1" applyBorder="1" applyAlignment="1">
      <alignment horizontal="center" vertical="center"/>
    </xf>
    <xf numFmtId="0" fontId="95" fillId="0" borderId="101" xfId="153" applyFont="1" applyBorder="1" applyAlignment="1">
      <alignment horizontal="center" vertical="center" wrapText="1"/>
    </xf>
    <xf numFmtId="0" fontId="146" fillId="0" borderId="103" xfId="153" applyBorder="1">
      <alignment vertical="center"/>
    </xf>
    <xf numFmtId="0" fontId="114" fillId="0" borderId="0" xfId="153" applyFont="1" applyAlignment="1">
      <alignment horizontal="center" wrapText="1"/>
    </xf>
    <xf numFmtId="0" fontId="95" fillId="0" borderId="104" xfId="153" applyFont="1" applyBorder="1" applyAlignment="1">
      <alignment horizontal="center" wrapText="1"/>
    </xf>
    <xf numFmtId="0" fontId="95" fillId="0" borderId="104" xfId="153" applyFont="1" applyBorder="1" applyAlignment="1">
      <alignment horizontal="right" wrapText="1"/>
    </xf>
    <xf numFmtId="0" fontId="95" fillId="0" borderId="105" xfId="153" applyFont="1" applyBorder="1" applyAlignment="1">
      <alignment horizontal="center" vertical="center" wrapText="1"/>
    </xf>
    <xf numFmtId="0" fontId="95" fillId="0" borderId="114" xfId="153" applyFont="1" applyBorder="1" applyAlignment="1">
      <alignment horizontal="center" vertical="center" wrapText="1"/>
    </xf>
    <xf numFmtId="0" fontId="99" fillId="0" borderId="0" xfId="153" applyFont="1" applyAlignment="1">
      <alignment horizontal="center" wrapText="1"/>
    </xf>
    <xf numFmtId="0" fontId="95" fillId="0" borderId="0" xfId="153" applyFont="1" applyAlignment="1">
      <alignment horizontal="justify" wrapText="1"/>
    </xf>
    <xf numFmtId="0" fontId="112" fillId="0" borderId="101" xfId="130" applyNumberFormat="1" applyFont="1" applyBorder="1" applyAlignment="1">
      <alignment horizontal="justify"/>
    </xf>
    <xf numFmtId="195" fontId="152" fillId="0" borderId="101" xfId="130" applyFont="1" applyBorder="1" applyAlignment="1">
      <alignment horizontal="center" vertical="center"/>
    </xf>
    <xf numFmtId="0" fontId="119" fillId="0" borderId="103" xfId="154" applyFont="1" applyBorder="1" applyAlignment="1">
      <alignment horizontal="center" vertical="center" wrapText="1"/>
    </xf>
    <xf numFmtId="0" fontId="112" fillId="0" borderId="104" xfId="154" applyFont="1" applyBorder="1" applyAlignment="1">
      <alignment horizontal="center" wrapText="1"/>
    </xf>
    <xf numFmtId="0" fontId="139" fillId="0" borderId="105" xfId="154" applyFont="1" applyBorder="1" applyAlignment="1">
      <alignment horizontal="center" vertical="center" wrapText="1"/>
    </xf>
    <xf numFmtId="0" fontId="139" fillId="0" borderId="101" xfId="154" applyFont="1" applyBorder="1" applyAlignment="1">
      <alignment horizontal="center" vertical="center" wrapText="1"/>
    </xf>
    <xf numFmtId="0" fontId="158" fillId="0" borderId="101" xfId="154" applyFont="1" applyBorder="1" applyAlignment="1">
      <alignment horizontal="left" vertical="center" wrapText="1"/>
    </xf>
    <xf numFmtId="0" fontId="112" fillId="0" borderId="105" xfId="154" applyFont="1" applyBorder="1" applyAlignment="1">
      <alignment horizontal="center" vertical="center" wrapText="1"/>
    </xf>
    <xf numFmtId="0" fontId="139" fillId="0" borderId="101" xfId="154" applyFont="1" applyBorder="1" applyAlignment="1">
      <alignment vertical="center" wrapText="1"/>
    </xf>
    <xf numFmtId="0" fontId="139" fillId="0" borderId="101" xfId="154" applyFont="1" applyBorder="1" applyAlignment="1">
      <alignment horizontal="justify" vertical="center" wrapText="1"/>
    </xf>
    <xf numFmtId="0" fontId="159" fillId="0" borderId="101" xfId="154" applyFont="1" applyBorder="1" applyAlignment="1">
      <alignment horizontal="justify" vertical="center" wrapText="1"/>
    </xf>
    <xf numFmtId="0" fontId="117" fillId="0" borderId="101" xfId="154" applyFont="1" applyBorder="1" applyAlignment="1">
      <alignment horizontal="justify" vertical="center" wrapText="1"/>
    </xf>
    <xf numFmtId="0" fontId="119" fillId="0" borderId="103" xfId="154" applyFont="1" applyBorder="1" applyAlignment="1">
      <alignment horizontal="center" wrapText="1"/>
    </xf>
    <xf numFmtId="0" fontId="139" fillId="0" borderId="114" xfId="154" applyFont="1" applyBorder="1" applyAlignment="1">
      <alignment horizontal="center" vertical="center" wrapText="1"/>
    </xf>
    <xf numFmtId="0" fontId="139" fillId="0" borderId="0" xfId="154" applyFont="1" applyAlignment="1">
      <alignment horizontal="justify" wrapText="1"/>
    </xf>
    <xf numFmtId="195" fontId="112" fillId="0" borderId="105" xfId="130" applyFont="1" applyBorder="1" applyAlignment="1">
      <alignment horizontal="center" vertical="center"/>
    </xf>
    <xf numFmtId="195" fontId="112" fillId="0" borderId="0" xfId="130" applyFont="1" applyAlignment="1">
      <alignment horizontal="right"/>
    </xf>
    <xf numFmtId="197" fontId="112" fillId="0" borderId="114" xfId="130" applyNumberFormat="1" applyFont="1" applyBorder="1" applyAlignment="1">
      <alignment vertical="top" wrapText="1"/>
    </xf>
    <xf numFmtId="197" fontId="112" fillId="0" borderId="113" xfId="130" applyNumberFormat="1" applyFont="1" applyBorder="1" applyAlignment="1">
      <alignment vertical="top" wrapText="1"/>
    </xf>
    <xf numFmtId="197" fontId="113" fillId="0" borderId="113" xfId="130" applyNumberFormat="1" applyFont="1" applyBorder="1" applyAlignment="1">
      <alignment horizontal="center" vertical="top" wrapText="1"/>
    </xf>
    <xf numFmtId="0" fontId="139" fillId="0" borderId="101" xfId="33" applyFont="1" applyBorder="1" applyAlignment="1">
      <alignment horizontal="center" vertical="center" wrapText="1"/>
    </xf>
    <xf numFmtId="0" fontId="139" fillId="0" borderId="114" xfId="33" applyFont="1" applyBorder="1" applyAlignment="1">
      <alignment horizontal="center" vertical="center" wrapText="1"/>
    </xf>
    <xf numFmtId="195" fontId="58" fillId="0" borderId="101" xfId="130" applyFont="1" applyBorder="1" applyAlignment="1">
      <alignment horizontal="center" vertical="center"/>
    </xf>
    <xf numFmtId="195" fontId="57" fillId="0" borderId="101" xfId="130" applyFont="1" applyBorder="1" applyAlignment="1">
      <alignment horizontal="center" vertical="center"/>
    </xf>
    <xf numFmtId="0" fontId="24" fillId="0" borderId="103" xfId="33" applyBorder="1">
      <alignment vertical="center"/>
    </xf>
    <xf numFmtId="0" fontId="163" fillId="0" borderId="0" xfId="155" applyFont="1" applyAlignment="1">
      <alignment horizontal="center" wrapText="1"/>
    </xf>
    <xf numFmtId="0" fontId="24" fillId="0" borderId="103" xfId="155" applyBorder="1">
      <alignment vertical="center"/>
    </xf>
    <xf numFmtId="0" fontId="122" fillId="0" borderId="104" xfId="155" applyFont="1" applyBorder="1" applyAlignment="1">
      <alignment horizontal="center" wrapText="1"/>
    </xf>
    <xf numFmtId="0" fontId="112" fillId="0" borderId="105" xfId="155" applyFont="1" applyBorder="1" applyAlignment="1">
      <alignment horizontal="center" vertical="center" wrapText="1"/>
    </xf>
    <xf numFmtId="0" fontId="112" fillId="0" borderId="101" xfId="155" applyFont="1" applyBorder="1" applyAlignment="1">
      <alignment horizontal="center" vertical="center" wrapText="1"/>
    </xf>
    <xf numFmtId="0" fontId="112" fillId="0" borderId="114" xfId="155" applyFont="1" applyBorder="1" applyAlignment="1">
      <alignment horizontal="center" vertical="center" wrapText="1"/>
    </xf>
    <xf numFmtId="0" fontId="165" fillId="0" borderId="105" xfId="155" applyFont="1" applyBorder="1" applyAlignment="1">
      <alignment horizontal="center" vertical="center"/>
    </xf>
    <xf numFmtId="0" fontId="24" fillId="0" borderId="105" xfId="155" applyBorder="1">
      <alignment vertical="center"/>
    </xf>
    <xf numFmtId="0" fontId="139" fillId="0" borderId="101" xfId="155" applyFont="1" applyBorder="1" applyAlignment="1">
      <alignment horizontal="center" vertical="center" wrapText="1"/>
    </xf>
    <xf numFmtId="0" fontId="112" fillId="0" borderId="104" xfId="156" applyFont="1" applyBorder="1" applyAlignment="1">
      <alignment horizontal="center" wrapText="1"/>
    </xf>
    <xf numFmtId="0" fontId="119" fillId="0" borderId="103" xfId="156" applyFont="1" applyBorder="1" applyAlignment="1">
      <alignment horizontal="center" wrapText="1"/>
    </xf>
    <xf numFmtId="0" fontId="24" fillId="0" borderId="105" xfId="156" applyBorder="1">
      <alignment vertical="center"/>
    </xf>
    <xf numFmtId="0" fontId="112" fillId="0" borderId="105" xfId="156" applyFont="1" applyBorder="1" applyAlignment="1">
      <alignment horizontal="center" vertical="center" wrapText="1"/>
    </xf>
    <xf numFmtId="0" fontId="112" fillId="0" borderId="101" xfId="156" applyFont="1" applyBorder="1" applyAlignment="1">
      <alignment horizontal="center" vertical="center" wrapText="1"/>
    </xf>
    <xf numFmtId="0" fontId="112" fillId="0" borderId="114" xfId="156" applyFont="1" applyBorder="1" applyAlignment="1">
      <alignment horizontal="center" vertical="center" wrapText="1"/>
    </xf>
    <xf numFmtId="0" fontId="112" fillId="0" borderId="105" xfId="157" applyFont="1" applyBorder="1" applyAlignment="1">
      <alignment horizontal="center" vertical="center" wrapText="1"/>
    </xf>
    <xf numFmtId="0" fontId="112" fillId="0" borderId="101" xfId="157" applyFont="1" applyBorder="1" applyAlignment="1">
      <alignment horizontal="center" vertical="center" wrapText="1"/>
    </xf>
    <xf numFmtId="0" fontId="24" fillId="0" borderId="104" xfId="157" applyBorder="1">
      <alignment vertical="center"/>
    </xf>
    <xf numFmtId="0" fontId="119" fillId="0" borderId="0" xfId="157" applyFont="1" applyAlignment="1">
      <alignment horizontal="center" wrapText="1"/>
    </xf>
    <xf numFmtId="0" fontId="112" fillId="0" borderId="104" xfId="157" applyFont="1" applyBorder="1" applyAlignment="1">
      <alignment horizontal="center" wrapText="1"/>
    </xf>
    <xf numFmtId="0" fontId="112" fillId="0" borderId="114" xfId="157" applyFont="1" applyBorder="1" applyAlignment="1">
      <alignment horizontal="center" vertical="center" wrapText="1"/>
    </xf>
    <xf numFmtId="0" fontId="112" fillId="0" borderId="105" xfId="158" applyFont="1" applyBorder="1" applyAlignment="1">
      <alignment horizontal="center" vertical="center" wrapText="1"/>
    </xf>
    <xf numFmtId="0" fontId="24" fillId="0" borderId="101" xfId="158" applyBorder="1">
      <alignment vertical="center"/>
    </xf>
    <xf numFmtId="0" fontId="119" fillId="0" borderId="0" xfId="158" applyFont="1" applyAlignment="1">
      <alignment horizontal="center" wrapText="1"/>
    </xf>
    <xf numFmtId="0" fontId="112" fillId="0" borderId="104" xfId="158" applyFont="1" applyBorder="1" applyAlignment="1">
      <alignment horizontal="center" wrapText="1"/>
    </xf>
    <xf numFmtId="0" fontId="112" fillId="0" borderId="101" xfId="158" applyFont="1" applyBorder="1" applyAlignment="1">
      <alignment horizontal="center" vertical="center" wrapText="1"/>
    </xf>
    <xf numFmtId="0" fontId="24" fillId="0" borderId="105" xfId="158" applyBorder="1">
      <alignment vertical="center"/>
    </xf>
    <xf numFmtId="0" fontId="165" fillId="0" borderId="105" xfId="158" applyFont="1" applyBorder="1" applyAlignment="1">
      <alignment horizontal="center" vertical="center"/>
    </xf>
    <xf numFmtId="0" fontId="24" fillId="0" borderId="101" xfId="158" applyBorder="1" applyAlignment="1">
      <alignment horizontal="center" vertical="center"/>
    </xf>
    <xf numFmtId="0" fontId="24" fillId="0" borderId="103" xfId="160" applyBorder="1">
      <alignment vertical="center"/>
    </xf>
    <xf numFmtId="0" fontId="119" fillId="0" borderId="0" xfId="159" applyFont="1" applyAlignment="1">
      <alignment horizontal="center" vertical="center" wrapText="1"/>
    </xf>
    <xf numFmtId="0" fontId="112" fillId="0" borderId="104" xfId="159" applyFont="1" applyBorder="1" applyAlignment="1">
      <alignment horizontal="center" wrapText="1"/>
    </xf>
    <xf numFmtId="0" fontId="24" fillId="0" borderId="105" xfId="160" applyBorder="1">
      <alignment vertical="center"/>
    </xf>
    <xf numFmtId="0" fontId="112" fillId="0" borderId="101" xfId="161" applyFont="1" applyBorder="1" applyAlignment="1">
      <alignment horizontal="center" vertical="center" wrapText="1"/>
    </xf>
    <xf numFmtId="0" fontId="112" fillId="0" borderId="101" xfId="159" applyFont="1" applyBorder="1" applyAlignment="1">
      <alignment horizontal="center" vertical="center" wrapText="1"/>
    </xf>
    <xf numFmtId="0" fontId="112" fillId="0" borderId="114" xfId="159" applyFont="1" applyBorder="1" applyAlignment="1">
      <alignment horizontal="center" vertical="center" wrapText="1"/>
    </xf>
    <xf numFmtId="0" fontId="112" fillId="0" borderId="105" xfId="159" applyFont="1" applyBorder="1" applyAlignment="1">
      <alignment horizontal="center" vertical="center" wrapText="1"/>
    </xf>
    <xf numFmtId="0" fontId="165" fillId="0" borderId="105" xfId="160" applyFont="1" applyBorder="1" applyAlignment="1">
      <alignment horizontal="center" vertical="center"/>
    </xf>
    <xf numFmtId="0" fontId="56" fillId="0" borderId="84" xfId="35" applyFont="1" applyBorder="1" applyAlignment="1">
      <alignment horizontal="center"/>
    </xf>
    <xf numFmtId="0" fontId="56" fillId="0" borderId="85" xfId="35" applyFont="1" applyBorder="1" applyAlignment="1">
      <alignment horizontal="center"/>
    </xf>
    <xf numFmtId="0" fontId="58" fillId="0" borderId="118" xfId="35" applyFont="1" applyBorder="1" applyAlignment="1">
      <alignment horizontal="center" wrapText="1"/>
    </xf>
    <xf numFmtId="0" fontId="58" fillId="0" borderId="61" xfId="35" applyFont="1" applyBorder="1" applyAlignment="1">
      <alignment horizontal="distributed" vertical="center" wrapText="1" justifyLastLine="1"/>
    </xf>
    <xf numFmtId="0" fontId="58" fillId="0" borderId="140" xfId="35" applyFont="1" applyBorder="1" applyAlignment="1">
      <alignment horizontal="distributed" vertical="center" wrapText="1" justifyLastLine="1"/>
    </xf>
    <xf numFmtId="0" fontId="58" fillId="0" borderId="80" xfId="35" applyFont="1" applyBorder="1" applyAlignment="1">
      <alignment horizontal="distributed" vertical="center" wrapText="1" justifyLastLine="1"/>
    </xf>
    <xf numFmtId="0" fontId="58" fillId="0" borderId="189" xfId="35" applyFont="1" applyBorder="1" applyAlignment="1">
      <alignment horizontal="distributed" vertical="center" wrapText="1" justifyLastLine="1"/>
    </xf>
    <xf numFmtId="0" fontId="58" fillId="0" borderId="6" xfId="35" applyFont="1" applyBorder="1" applyAlignment="1">
      <alignment horizontal="distributed" vertical="center" wrapText="1" justifyLastLine="1"/>
    </xf>
    <xf numFmtId="0" fontId="58" fillId="0" borderId="161" xfId="35" applyFont="1" applyBorder="1" applyAlignment="1">
      <alignment horizontal="distributed" vertical="center" wrapText="1" justifyLastLine="1"/>
    </xf>
    <xf numFmtId="0" fontId="58" fillId="0" borderId="160" xfId="35" applyFont="1" applyBorder="1" applyAlignment="1">
      <alignment horizontal="distributed" vertical="center" wrapText="1" justifyLastLine="1"/>
    </xf>
    <xf numFmtId="0" fontId="58" fillId="0" borderId="149" xfId="35" applyFont="1" applyBorder="1" applyAlignment="1">
      <alignment horizontal="distributed" vertical="center" wrapText="1" justifyLastLine="1"/>
    </xf>
    <xf numFmtId="0" fontId="58" fillId="0" borderId="158" xfId="35" applyFont="1" applyBorder="1" applyAlignment="1">
      <alignment horizontal="distributed" vertical="center" wrapText="1" justifyLastLine="1"/>
    </xf>
    <xf numFmtId="0" fontId="25" fillId="0" borderId="118" xfId="35" applyBorder="1" applyAlignment="1">
      <alignment horizontal="center" wrapText="1"/>
    </xf>
    <xf numFmtId="192" fontId="107" fillId="0" borderId="118" xfId="35" applyNumberFormat="1" applyFont="1" applyBorder="1" applyAlignment="1">
      <alignment horizontal="right" vertical="center"/>
    </xf>
    <xf numFmtId="0" fontId="107" fillId="0" borderId="118" xfId="35" applyFont="1" applyBorder="1" applyAlignment="1">
      <alignment horizontal="right" vertical="center"/>
    </xf>
    <xf numFmtId="0" fontId="107" fillId="0" borderId="118" xfId="35" applyFont="1" applyBorder="1" applyAlignment="1">
      <alignment horizontal="center" vertical="center"/>
    </xf>
    <xf numFmtId="0" fontId="107" fillId="0" borderId="118" xfId="35" applyFont="1" applyBorder="1" applyAlignment="1">
      <alignment horizontal="right" vertical="center" wrapText="1"/>
    </xf>
    <xf numFmtId="0" fontId="107" fillId="0" borderId="118" xfId="35" applyFont="1" applyBorder="1" applyAlignment="1">
      <alignment horizontal="distributed" vertical="center" wrapText="1"/>
    </xf>
    <xf numFmtId="0" fontId="107" fillId="0" borderId="118" xfId="35" applyFont="1" applyBorder="1" applyAlignment="1">
      <alignment vertical="center"/>
    </xf>
    <xf numFmtId="0" fontId="58" fillId="0" borderId="140" xfId="35" applyFont="1" applyBorder="1" applyAlignment="1">
      <alignment horizontal="distributed" vertical="center" wrapText="1" indent="2"/>
    </xf>
    <xf numFmtId="0" fontId="107" fillId="0" borderId="118" xfId="35" applyFont="1" applyBorder="1" applyAlignment="1">
      <alignment horizontal="right" vertical="center" wrapText="1" justifyLastLine="1"/>
    </xf>
    <xf numFmtId="193" fontId="109" fillId="0" borderId="118" xfId="35" applyNumberFormat="1" applyFont="1" applyBorder="1" applyAlignment="1">
      <alignment horizontal="right" vertical="center"/>
    </xf>
    <xf numFmtId="0" fontId="110" fillId="0" borderId="118" xfId="35" applyFont="1" applyBorder="1" applyAlignment="1">
      <alignment horizontal="right" vertical="center"/>
    </xf>
    <xf numFmtId="0" fontId="58" fillId="0" borderId="57" xfId="32" applyFont="1" applyBorder="1" applyAlignment="1">
      <alignment horizontal="center" vertical="center" wrapText="1"/>
    </xf>
    <xf numFmtId="0" fontId="58" fillId="0" borderId="58" xfId="32" applyFont="1" applyBorder="1" applyAlignment="1">
      <alignment horizontal="center" vertical="center" wrapText="1"/>
    </xf>
    <xf numFmtId="0" fontId="58" fillId="0" borderId="62" xfId="32" applyFont="1" applyBorder="1" applyAlignment="1">
      <alignment horizontal="center" vertical="center" wrapText="1"/>
    </xf>
    <xf numFmtId="0" fontId="58" fillId="0" borderId="18" xfId="32" applyFont="1" applyBorder="1" applyAlignment="1">
      <alignment horizontal="center" vertical="center" wrapText="1"/>
    </xf>
    <xf numFmtId="0" fontId="58" fillId="0" borderId="150" xfId="32" applyFont="1" applyBorder="1" applyAlignment="1">
      <alignment horizontal="center" vertical="center" wrapText="1"/>
    </xf>
    <xf numFmtId="0" fontId="58" fillId="0" borderId="154" xfId="32" applyFont="1" applyBorder="1" applyAlignment="1">
      <alignment horizontal="center" vertical="center" wrapText="1"/>
    </xf>
    <xf numFmtId="0" fontId="58" fillId="0" borderId="59" xfId="32" applyFont="1" applyBorder="1" applyAlignment="1">
      <alignment horizontal="center" vertical="center"/>
    </xf>
    <xf numFmtId="0" fontId="58" fillId="0" borderId="60" xfId="32" applyFont="1" applyBorder="1" applyAlignment="1">
      <alignment horizontal="center" vertical="center"/>
    </xf>
    <xf numFmtId="0" fontId="58" fillId="0" borderId="90" xfId="32" applyFont="1" applyBorder="1" applyAlignment="1">
      <alignment horizontal="center" vertical="center"/>
    </xf>
    <xf numFmtId="0" fontId="95" fillId="0" borderId="15" xfId="32" applyFont="1" applyBorder="1" applyAlignment="1">
      <alignment horizontal="center" vertical="center" wrapText="1"/>
    </xf>
    <xf numFmtId="0" fontId="95" fillId="0" borderId="11" xfId="32" applyFont="1" applyBorder="1" applyAlignment="1">
      <alignment horizontal="center" vertical="center" wrapText="1"/>
    </xf>
    <xf numFmtId="0" fontId="95" fillId="0" borderId="16" xfId="32" applyFont="1" applyBorder="1" applyAlignment="1">
      <alignment horizontal="center" vertical="center" wrapText="1"/>
    </xf>
    <xf numFmtId="0" fontId="95" fillId="0" borderId="59" xfId="32" applyFont="1" applyBorder="1" applyAlignment="1">
      <alignment horizontal="center" vertical="center"/>
    </xf>
    <xf numFmtId="0" fontId="95" fillId="0" borderId="60" xfId="32" applyFont="1" applyBorder="1" applyAlignment="1">
      <alignment horizontal="center" vertical="center"/>
    </xf>
    <xf numFmtId="0" fontId="95" fillId="0" borderId="90" xfId="32" applyFont="1" applyBorder="1" applyAlignment="1">
      <alignment horizontal="center" vertical="center"/>
    </xf>
    <xf numFmtId="0" fontId="95" fillId="0" borderId="190" xfId="32" applyFont="1" applyBorder="1" applyAlignment="1">
      <alignment horizontal="center" vertical="center"/>
    </xf>
    <xf numFmtId="0" fontId="95" fillId="0" borderId="56" xfId="32" applyFont="1" applyBorder="1" applyAlignment="1">
      <alignment horizontal="center" vertical="center"/>
    </xf>
    <xf numFmtId="0" fontId="95" fillId="0" borderId="160" xfId="32" applyFont="1" applyBorder="1" applyAlignment="1">
      <alignment horizontal="center" vertical="center" wrapText="1"/>
    </xf>
    <xf numFmtId="0" fontId="95" fillId="0" borderId="149" xfId="32" applyFont="1" applyBorder="1" applyAlignment="1">
      <alignment horizontal="center" vertical="center" wrapText="1"/>
    </xf>
    <xf numFmtId="0" fontId="95" fillId="0" borderId="158" xfId="32" applyFont="1" applyBorder="1" applyAlignment="1">
      <alignment horizontal="center" vertical="center" wrapText="1"/>
    </xf>
    <xf numFmtId="0" fontId="103" fillId="0" borderId="160" xfId="32" applyFont="1" applyBorder="1" applyAlignment="1">
      <alignment horizontal="center" vertical="center" wrapText="1"/>
    </xf>
    <xf numFmtId="0" fontId="170" fillId="0" borderId="149" xfId="32" applyFont="1" applyBorder="1" applyAlignment="1">
      <alignment horizontal="center" vertical="center" wrapText="1"/>
    </xf>
    <xf numFmtId="0" fontId="170" fillId="0" borderId="163" xfId="32" applyFont="1" applyBorder="1" applyAlignment="1">
      <alignment horizontal="center" vertical="center" wrapText="1"/>
    </xf>
    <xf numFmtId="0" fontId="95" fillId="0" borderId="170" xfId="32" applyFont="1" applyBorder="1" applyAlignment="1">
      <alignment horizontal="center" vertical="center"/>
    </xf>
    <xf numFmtId="0" fontId="95" fillId="0" borderId="149" xfId="32" applyFont="1" applyBorder="1" applyAlignment="1">
      <alignment horizontal="center" vertical="center"/>
    </xf>
    <xf numFmtId="0" fontId="95" fillId="0" borderId="158" xfId="32" applyFont="1" applyBorder="1" applyAlignment="1">
      <alignment horizontal="center" vertical="center"/>
    </xf>
    <xf numFmtId="0" fontId="95" fillId="0" borderId="156" xfId="32" applyFont="1" applyBorder="1" applyAlignment="1">
      <alignment horizontal="center"/>
    </xf>
    <xf numFmtId="0" fontId="99" fillId="0" borderId="118" xfId="32" applyFont="1" applyBorder="1" applyAlignment="1">
      <alignment horizontal="center"/>
    </xf>
    <xf numFmtId="0" fontId="58" fillId="0" borderId="89" xfId="32" applyFont="1" applyBorder="1" applyAlignment="1">
      <alignment horizontal="center" vertical="center"/>
    </xf>
    <xf numFmtId="0" fontId="58" fillId="0" borderId="80" xfId="32" applyFont="1" applyBorder="1" applyAlignment="1">
      <alignment horizontal="center" vertical="center"/>
    </xf>
    <xf numFmtId="0" fontId="58" fillId="0" borderId="189" xfId="32" applyFont="1" applyBorder="1" applyAlignment="1">
      <alignment horizontal="center" vertical="center"/>
    </xf>
    <xf numFmtId="0" fontId="58" fillId="0" borderId="160" xfId="32" applyFont="1" applyBorder="1" applyAlignment="1">
      <alignment horizontal="center" vertical="center"/>
    </xf>
    <xf numFmtId="0" fontId="58" fillId="0" borderId="149" xfId="32" applyFont="1" applyBorder="1" applyAlignment="1">
      <alignment horizontal="center" vertical="center"/>
    </xf>
    <xf numFmtId="0" fontId="58" fillId="0" borderId="158" xfId="32" applyFont="1" applyBorder="1" applyAlignment="1">
      <alignment horizontal="center" vertical="center"/>
    </xf>
    <xf numFmtId="0" fontId="95" fillId="0" borderId="160" xfId="32" applyFont="1" applyBorder="1" applyAlignment="1">
      <alignment horizontal="center" vertical="center"/>
    </xf>
    <xf numFmtId="0" fontId="9" fillId="0" borderId="192" xfId="5" applyBorder="1" applyAlignment="1">
      <alignment horizontal="center" vertical="center"/>
    </xf>
    <xf numFmtId="0" fontId="12" fillId="0" borderId="192" xfId="35" applyFont="1" applyBorder="1" applyAlignment="1">
      <alignment vertical="center"/>
    </xf>
    <xf numFmtId="0" fontId="12" fillId="0" borderId="177" xfId="0" applyFont="1" applyBorder="1" applyAlignment="1" applyProtection="1">
      <alignment horizontal="center" vertical="center"/>
      <protection locked="0"/>
    </xf>
    <xf numFmtId="0" fontId="12" fillId="0" borderId="178" xfId="0" applyFont="1" applyBorder="1" applyAlignment="1" applyProtection="1">
      <alignment horizontal="center" vertical="center"/>
      <protection locked="0"/>
    </xf>
    <xf numFmtId="0" fontId="12" fillId="0" borderId="179" xfId="0" applyFont="1" applyBorder="1" applyAlignment="1" applyProtection="1">
      <alignment horizontal="center" vertical="center"/>
      <protection locked="0"/>
    </xf>
    <xf numFmtId="0" fontId="12" fillId="0" borderId="180" xfId="0" applyFont="1" applyBorder="1" applyAlignment="1" applyProtection="1">
      <alignment horizontal="center" vertical="center"/>
      <protection locked="0"/>
    </xf>
    <xf numFmtId="0" fontId="12" fillId="0" borderId="182" xfId="0" applyFont="1" applyBorder="1" applyAlignment="1" applyProtection="1">
      <alignment horizontal="center" vertical="center"/>
      <protection locked="0"/>
    </xf>
    <xf numFmtId="0" fontId="12" fillId="0" borderId="183" xfId="0" applyFont="1" applyBorder="1" applyAlignment="1" applyProtection="1">
      <alignment horizontal="center" vertical="center"/>
      <protection locked="0"/>
    </xf>
    <xf numFmtId="0" fontId="12" fillId="0" borderId="160" xfId="0" applyFont="1" applyBorder="1" applyAlignment="1" applyProtection="1">
      <alignment horizontal="center" vertical="center"/>
      <protection locked="0"/>
    </xf>
    <xf numFmtId="0" fontId="12" fillId="0" borderId="149" xfId="0" applyFont="1" applyBorder="1" applyAlignment="1" applyProtection="1">
      <alignment horizontal="center" vertical="center"/>
      <protection locked="0"/>
    </xf>
    <xf numFmtId="0" fontId="12" fillId="0" borderId="158" xfId="0" applyFont="1" applyBorder="1" applyAlignment="1" applyProtection="1">
      <alignment horizontal="center" vertical="center"/>
      <protection locked="0"/>
    </xf>
    <xf numFmtId="0" fontId="12" fillId="0" borderId="172" xfId="0" applyFont="1" applyBorder="1" applyAlignment="1" applyProtection="1">
      <alignment horizontal="center" vertical="center"/>
      <protection locked="0"/>
    </xf>
    <xf numFmtId="0" fontId="12" fillId="0" borderId="194" xfId="0" applyFont="1" applyBorder="1" applyAlignment="1" applyProtection="1">
      <alignment horizontal="center" vertical="center"/>
      <protection locked="0"/>
    </xf>
    <xf numFmtId="0" fontId="12" fillId="0" borderId="174"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156" xfId="0" applyFont="1" applyBorder="1" applyAlignment="1" applyProtection="1">
      <alignment horizontal="center" vertical="center"/>
      <protection locked="0"/>
    </xf>
    <xf numFmtId="0" fontId="12" fillId="0" borderId="17"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12" fillId="0" borderId="151" xfId="0" applyFont="1" applyBorder="1" applyAlignment="1" applyProtection="1">
      <alignment horizontal="center" vertical="center" wrapText="1"/>
      <protection locked="0"/>
    </xf>
    <xf numFmtId="0" fontId="12" fillId="0" borderId="152"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3" fontId="12" fillId="0" borderId="15" xfId="0" applyNumberFormat="1" applyFont="1" applyBorder="1" applyAlignment="1" applyProtection="1">
      <alignment horizontal="center"/>
      <protection locked="0"/>
    </xf>
    <xf numFmtId="0" fontId="12" fillId="0" borderId="176" xfId="0" applyFont="1" applyBorder="1" applyAlignment="1" applyProtection="1">
      <alignment horizontal="center"/>
      <protection locked="0"/>
    </xf>
    <xf numFmtId="0" fontId="12" fillId="0" borderId="15" xfId="0" applyFont="1" applyBorder="1" applyAlignment="1" applyProtection="1">
      <alignment horizontal="center"/>
      <protection locked="0"/>
    </xf>
    <xf numFmtId="0" fontId="12" fillId="0" borderId="16" xfId="0" applyFont="1" applyBorder="1" applyAlignment="1" applyProtection="1">
      <alignment horizontal="center"/>
      <protection locked="0"/>
    </xf>
    <xf numFmtId="0" fontId="12" fillId="0" borderId="153" xfId="0" applyFont="1" applyBorder="1" applyAlignment="1" applyProtection="1">
      <alignment horizontal="center" vertical="center"/>
      <protection locked="0"/>
    </xf>
    <xf numFmtId="0" fontId="12" fillId="0" borderId="152"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69" xfId="0" applyFont="1" applyBorder="1" applyAlignment="1" applyProtection="1">
      <alignment horizontal="center" vertical="center"/>
      <protection locked="0"/>
    </xf>
    <xf numFmtId="0" fontId="12" fillId="0" borderId="151" xfId="0" applyFont="1" applyBorder="1" applyAlignment="1" applyProtection="1">
      <alignment horizontal="center" vertical="center"/>
      <protection locked="0"/>
    </xf>
    <xf numFmtId="0" fontId="12" fillId="0" borderId="181" xfId="0" applyFont="1" applyBorder="1" applyAlignment="1" applyProtection="1">
      <alignment horizontal="center" vertical="center"/>
      <protection locked="0"/>
    </xf>
    <xf numFmtId="0" fontId="12" fillId="0" borderId="156" xfId="0" applyFont="1" applyBorder="1" applyAlignment="1" applyProtection="1">
      <alignment horizontal="center" vertical="center" wrapText="1"/>
      <protection locked="0"/>
    </xf>
    <xf numFmtId="0" fontId="12" fillId="0" borderId="181" xfId="0" applyFont="1" applyBorder="1" applyAlignment="1" applyProtection="1">
      <alignment horizontal="center" vertical="center" wrapText="1"/>
      <protection locked="0"/>
    </xf>
    <xf numFmtId="0" fontId="12" fillId="0" borderId="176" xfId="0" applyFont="1" applyBorder="1" applyAlignment="1" applyProtection="1">
      <alignment horizontal="center" vertical="center" wrapText="1"/>
      <protection locked="0"/>
    </xf>
    <xf numFmtId="0" fontId="12" fillId="0" borderId="170" xfId="0" applyFont="1" applyBorder="1" applyAlignment="1" applyProtection="1">
      <alignment horizontal="center" vertical="center"/>
      <protection locked="0"/>
    </xf>
    <xf numFmtId="0" fontId="12" fillId="0" borderId="171" xfId="0" applyFont="1" applyBorder="1" applyAlignment="1" applyProtection="1">
      <alignment horizontal="center" vertical="center" wrapText="1"/>
      <protection locked="0"/>
    </xf>
    <xf numFmtId="0" fontId="12" fillId="0" borderId="173" xfId="0" applyFont="1" applyBorder="1" applyAlignment="1" applyProtection="1">
      <alignment horizontal="center" vertical="center" wrapText="1"/>
      <protection locked="0"/>
    </xf>
    <xf numFmtId="0" fontId="12" fillId="0" borderId="175" xfId="0" applyFont="1" applyBorder="1" applyAlignment="1" applyProtection="1">
      <alignment horizontal="center" vertical="center" wrapText="1"/>
      <protection locked="0"/>
    </xf>
    <xf numFmtId="0" fontId="12" fillId="0" borderId="159" xfId="0" applyFont="1" applyBorder="1" applyAlignment="1" applyProtection="1">
      <alignment horizontal="center" vertical="center"/>
      <protection locked="0"/>
    </xf>
    <xf numFmtId="0" fontId="12" fillId="0" borderId="170" xfId="0" applyFont="1" applyBorder="1" applyAlignment="1">
      <alignment horizontal="center" vertical="center"/>
    </xf>
    <xf numFmtId="0" fontId="12" fillId="0" borderId="149" xfId="0" applyFont="1" applyBorder="1" applyAlignment="1">
      <alignment horizontal="center" vertical="center"/>
    </xf>
    <xf numFmtId="0" fontId="12" fillId="0" borderId="193" xfId="0" applyFont="1" applyBorder="1" applyAlignment="1" applyProtection="1">
      <alignment horizontal="center" vertical="center"/>
      <protection locked="0"/>
    </xf>
    <xf numFmtId="0" fontId="12" fillId="0" borderId="176" xfId="0" applyFont="1" applyBorder="1" applyAlignment="1" applyProtection="1">
      <alignment horizontal="center" vertical="center"/>
      <protection locked="0"/>
    </xf>
    <xf numFmtId="0" fontId="12" fillId="0" borderId="153"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159"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91" fillId="0" borderId="0" xfId="0" applyFont="1" applyAlignment="1" applyProtection="1">
      <alignment horizontal="center" vertical="center"/>
      <protection locked="0"/>
    </xf>
    <xf numFmtId="0" fontId="58" fillId="0" borderId="156" xfId="0" applyFont="1" applyBorder="1" applyAlignment="1" applyProtection="1">
      <alignment horizontal="center"/>
      <protection locked="0"/>
    </xf>
    <xf numFmtId="0" fontId="57" fillId="0" borderId="156" xfId="0" applyFont="1" applyBorder="1" applyAlignment="1" applyProtection="1">
      <alignment horizontal="center"/>
      <protection locked="0"/>
    </xf>
    <xf numFmtId="49" fontId="14" fillId="0" borderId="160" xfId="0" applyNumberFormat="1" applyFont="1" applyBorder="1" applyAlignment="1" applyProtection="1">
      <alignment horizontal="center"/>
      <protection locked="0"/>
    </xf>
    <xf numFmtId="49" fontId="14" fillId="0" borderId="158" xfId="0" applyNumberFormat="1" applyFont="1" applyBorder="1" applyAlignment="1" applyProtection="1">
      <alignment horizontal="center"/>
      <protection locked="0"/>
    </xf>
    <xf numFmtId="0" fontId="74" fillId="0" borderId="153" xfId="0" applyFont="1" applyBorder="1" applyAlignment="1" applyProtection="1">
      <alignment horizontal="center" vertical="center"/>
      <protection locked="0"/>
    </xf>
    <xf numFmtId="0" fontId="70" fillId="0" borderId="156" xfId="0" applyFont="1" applyBorder="1" applyAlignment="1" applyProtection="1">
      <alignment horizontal="center"/>
      <protection locked="0"/>
    </xf>
    <xf numFmtId="0" fontId="71" fillId="0" borderId="0" xfId="0" applyFont="1" applyAlignment="1" applyProtection="1">
      <protection locked="0"/>
    </xf>
    <xf numFmtId="182" fontId="70" fillId="0" borderId="0" xfId="0" applyNumberFormat="1" applyFont="1" applyAlignment="1" applyProtection="1">
      <protection locked="0"/>
    </xf>
    <xf numFmtId="182" fontId="12" fillId="0" borderId="156" xfId="0" applyNumberFormat="1" applyFont="1" applyBorder="1" applyAlignment="1" applyProtection="1">
      <alignment horizontal="center"/>
      <protection locked="0"/>
    </xf>
    <xf numFmtId="182" fontId="70" fillId="0" borderId="156" xfId="0" applyNumberFormat="1" applyFont="1" applyBorder="1" applyAlignment="1" applyProtection="1">
      <alignment horizontal="center"/>
      <protection locked="0"/>
    </xf>
    <xf numFmtId="0" fontId="0" fillId="0" borderId="0" xfId="0" applyAlignment="1" applyProtection="1">
      <protection locked="0"/>
    </xf>
    <xf numFmtId="0" fontId="12" fillId="0" borderId="156" xfId="0" applyFont="1" applyBorder="1" applyAlignment="1" applyProtection="1">
      <alignment horizontal="center"/>
      <protection locked="0"/>
    </xf>
    <xf numFmtId="182" fontId="70" fillId="0" borderId="11" xfId="0" applyNumberFormat="1" applyFont="1" applyBorder="1" applyAlignment="1" applyProtection="1">
      <protection locked="0"/>
    </xf>
    <xf numFmtId="182" fontId="72" fillId="0" borderId="156" xfId="0" applyNumberFormat="1" applyFont="1" applyBorder="1" applyAlignment="1" applyProtection="1">
      <alignment horizontal="center"/>
      <protection locked="0"/>
    </xf>
    <xf numFmtId="183" fontId="73" fillId="0" borderId="153" xfId="0" applyNumberFormat="1" applyFont="1" applyBorder="1" applyAlignment="1" applyProtection="1">
      <alignment horizontal="center" vertical="center"/>
      <protection locked="0"/>
    </xf>
    <xf numFmtId="183" fontId="75" fillId="0" borderId="153" xfId="0" applyNumberFormat="1" applyFont="1" applyBorder="1" applyAlignment="1" applyProtection="1">
      <alignment horizontal="center" vertical="center"/>
      <protection locked="0"/>
    </xf>
    <xf numFmtId="0" fontId="12" fillId="0" borderId="11" xfId="0" applyFont="1" applyBorder="1" applyAlignment="1" applyProtection="1">
      <alignment horizontal="center" vertical="top"/>
      <protection locked="0"/>
    </xf>
    <xf numFmtId="0" fontId="14" fillId="0" borderId="11" xfId="0" applyFont="1" applyBorder="1" applyAlignment="1" applyProtection="1">
      <alignment horizontal="center" vertical="top"/>
      <protection locked="0"/>
    </xf>
    <xf numFmtId="182" fontId="12" fillId="0" borderId="11" xfId="0" applyNumberFormat="1" applyFont="1" applyBorder="1" applyAlignment="1" applyProtection="1">
      <alignment horizontal="center" vertical="top"/>
      <protection locked="0"/>
    </xf>
    <xf numFmtId="182" fontId="14" fillId="0" borderId="11" xfId="0" applyNumberFormat="1" applyFont="1" applyBorder="1" applyAlignment="1" applyProtection="1">
      <alignment horizontal="left" vertical="center"/>
      <protection locked="0"/>
    </xf>
    <xf numFmtId="182" fontId="12" fillId="0" borderId="11" xfId="0" applyNumberFormat="1" applyFont="1" applyBorder="1" applyAlignment="1" applyProtection="1">
      <alignment horizontal="center" vertical="center"/>
      <protection locked="0"/>
    </xf>
    <xf numFmtId="0" fontId="14" fillId="0" borderId="153" xfId="0" applyFont="1" applyBorder="1" applyProtection="1">
      <alignment vertical="center"/>
      <protection locked="0"/>
    </xf>
    <xf numFmtId="0" fontId="15" fillId="0" borderId="153" xfId="0" applyFont="1" applyBorder="1" applyProtection="1">
      <alignment vertical="center"/>
      <protection locked="0"/>
    </xf>
    <xf numFmtId="0" fontId="15" fillId="0" borderId="152" xfId="0" applyFont="1" applyBorder="1" applyProtection="1">
      <alignment vertical="center"/>
      <protection locked="0"/>
    </xf>
    <xf numFmtId="182" fontId="12" fillId="0" borderId="160" xfId="0" applyNumberFormat="1" applyFont="1" applyBorder="1" applyAlignment="1" applyProtection="1">
      <alignment horizontal="center"/>
      <protection locked="0"/>
    </xf>
    <xf numFmtId="182" fontId="12" fillId="0" borderId="158" xfId="0" applyNumberFormat="1" applyFont="1" applyBorder="1" applyAlignment="1" applyProtection="1">
      <alignment horizontal="center"/>
      <protection locked="0"/>
    </xf>
    <xf numFmtId="182" fontId="12" fillId="0" borderId="160" xfId="0" applyNumberFormat="1" applyFont="1" applyBorder="1" applyAlignment="1" applyProtection="1">
      <alignment horizontal="right"/>
      <protection locked="0"/>
    </xf>
    <xf numFmtId="182" fontId="12" fillId="0" borderId="158" xfId="0" applyNumberFormat="1" applyFont="1" applyBorder="1" applyAlignment="1" applyProtection="1">
      <alignment horizontal="left"/>
      <protection locked="0"/>
    </xf>
    <xf numFmtId="182" fontId="12" fillId="0" borderId="149" xfId="0" applyNumberFormat="1" applyFont="1" applyBorder="1" applyAlignment="1" applyProtection="1">
      <alignment horizontal="left"/>
      <protection locked="0"/>
    </xf>
    <xf numFmtId="0" fontId="15" fillId="0" borderId="11" xfId="0" applyFont="1" applyBorder="1" applyProtection="1">
      <alignment vertical="center"/>
      <protection locked="0"/>
    </xf>
    <xf numFmtId="0" fontId="15" fillId="0" borderId="16" xfId="0" applyFont="1" applyBorder="1" applyProtection="1">
      <alignment vertical="center"/>
      <protection locked="0"/>
    </xf>
    <xf numFmtId="182" fontId="12" fillId="0" borderId="160" xfId="0" applyNumberFormat="1" applyFont="1" applyBorder="1" applyAlignment="1" applyProtection="1">
      <alignment horizontal="center"/>
      <protection locked="0"/>
    </xf>
    <xf numFmtId="0" fontId="70" fillId="0" borderId="0" xfId="0" applyFont="1" applyAlignment="1" applyProtection="1">
      <protection locked="0"/>
    </xf>
    <xf numFmtId="0" fontId="70" fillId="0" borderId="0" xfId="0" quotePrefix="1" applyFont="1" applyAlignment="1" applyProtection="1">
      <alignment horizontal="left"/>
      <protection locked="0"/>
    </xf>
    <xf numFmtId="182" fontId="0" fillId="0" borderId="156" xfId="0" applyNumberFormat="1" applyBorder="1" applyAlignment="1"/>
    <xf numFmtId="182" fontId="0" fillId="0" borderId="160" xfId="0" applyNumberFormat="1" applyBorder="1" applyAlignment="1"/>
    <xf numFmtId="0" fontId="70" fillId="0" borderId="149" xfId="0" applyFont="1" applyBorder="1" applyAlignment="1" applyProtection="1">
      <protection locked="0"/>
    </xf>
    <xf numFmtId="0" fontId="70" fillId="0" borderId="149" xfId="0" quotePrefix="1" applyFont="1" applyBorder="1" applyAlignment="1" applyProtection="1">
      <alignment horizontal="left"/>
      <protection locked="0"/>
    </xf>
    <xf numFmtId="0" fontId="0" fillId="0" borderId="149" xfId="0" applyBorder="1" applyAlignment="1" applyProtection="1">
      <protection locked="0"/>
    </xf>
    <xf numFmtId="0" fontId="70" fillId="0" borderId="149" xfId="0" applyFont="1" applyBorder="1" applyAlignment="1" applyProtection="1">
      <alignment horizontal="left"/>
      <protection locked="0"/>
    </xf>
    <xf numFmtId="0" fontId="70" fillId="0" borderId="158" xfId="0" applyFont="1" applyBorder="1" applyAlignment="1" applyProtection="1">
      <protection locked="0"/>
    </xf>
    <xf numFmtId="0" fontId="70" fillId="0" borderId="11" xfId="0" applyFont="1" applyBorder="1" applyAlignment="1" applyProtection="1">
      <protection locked="0"/>
    </xf>
    <xf numFmtId="0" fontId="70" fillId="0" borderId="11" xfId="0" applyFont="1" applyBorder="1" applyAlignment="1" applyProtection="1">
      <alignment horizontal="left"/>
      <protection locked="0"/>
    </xf>
    <xf numFmtId="0" fontId="76" fillId="0" borderId="149" xfId="0" applyFont="1" applyBorder="1" applyAlignment="1" applyProtection="1">
      <protection locked="0"/>
    </xf>
    <xf numFmtId="182" fontId="0" fillId="0" borderId="40" xfId="0" applyNumberFormat="1" applyBorder="1" applyAlignment="1"/>
    <xf numFmtId="182" fontId="0" fillId="0" borderId="41" xfId="0" applyNumberFormat="1" applyBorder="1" applyAlignment="1"/>
    <xf numFmtId="182" fontId="0" fillId="0" borderId="42" xfId="0" applyNumberFormat="1" applyBorder="1" applyAlignment="1"/>
    <xf numFmtId="182" fontId="0" fillId="0" borderId="43" xfId="0" applyNumberFormat="1" applyBorder="1" applyAlignment="1"/>
    <xf numFmtId="182" fontId="0" fillId="0" borderId="44" xfId="0" applyNumberFormat="1" applyBorder="1" applyAlignment="1"/>
    <xf numFmtId="182" fontId="0" fillId="0" borderId="45" xfId="0" applyNumberFormat="1" applyBorder="1" applyAlignment="1"/>
    <xf numFmtId="184" fontId="78" fillId="0" borderId="158" xfId="0" applyNumberFormat="1" applyFont="1" applyBorder="1" applyAlignment="1" applyProtection="1">
      <protection locked="0"/>
    </xf>
    <xf numFmtId="182" fontId="79" fillId="0" borderId="156" xfId="0" applyNumberFormat="1" applyFont="1" applyBorder="1" applyAlignment="1">
      <alignment horizontal="right"/>
    </xf>
    <xf numFmtId="182" fontId="0" fillId="0" borderId="156" xfId="0" applyNumberFormat="1" applyBorder="1" applyAlignment="1">
      <alignment horizontal="right"/>
    </xf>
    <xf numFmtId="182" fontId="0" fillId="0" borderId="46" xfId="0" applyNumberFormat="1" applyBorder="1" applyAlignment="1"/>
    <xf numFmtId="182" fontId="0" fillId="0" borderId="47" xfId="0" applyNumberFormat="1" applyBorder="1" applyAlignment="1"/>
    <xf numFmtId="182" fontId="0" fillId="0" borderId="48" xfId="0" applyNumberFormat="1" applyBorder="1" applyAlignment="1"/>
    <xf numFmtId="182" fontId="12" fillId="0" borderId="160" xfId="0" applyNumberFormat="1" applyFont="1" applyBorder="1" applyAlignment="1">
      <alignment horizontal="center"/>
    </xf>
    <xf numFmtId="182" fontId="12" fillId="0" borderId="158" xfId="0" applyNumberFormat="1" applyFont="1" applyBorder="1" applyAlignment="1">
      <alignment horizontal="center"/>
    </xf>
    <xf numFmtId="182" fontId="12" fillId="0" borderId="160" xfId="0" applyNumberFormat="1" applyFont="1" applyBorder="1" applyAlignment="1">
      <alignment horizontal="right"/>
    </xf>
    <xf numFmtId="182" fontId="12" fillId="0" borderId="158" xfId="0" applyNumberFormat="1" applyFont="1" applyBorder="1" applyAlignment="1">
      <alignment horizontal="left"/>
    </xf>
    <xf numFmtId="182" fontId="12" fillId="0" borderId="149" xfId="0" applyNumberFormat="1" applyFont="1" applyBorder="1" applyAlignment="1">
      <alignment horizontal="left"/>
    </xf>
    <xf numFmtId="182" fontId="12" fillId="0" borderId="156" xfId="0" applyNumberFormat="1" applyFont="1" applyBorder="1" applyAlignment="1">
      <alignment horizontal="center"/>
    </xf>
    <xf numFmtId="182" fontId="12" fillId="0" borderId="160" xfId="0" applyNumberFormat="1" applyFont="1" applyBorder="1" applyAlignment="1">
      <alignment horizontal="center"/>
    </xf>
    <xf numFmtId="0" fontId="70" fillId="0" borderId="0" xfId="0" applyFont="1" applyAlignment="1" applyProtection="1">
      <alignment horizontal="left"/>
      <protection locked="0"/>
    </xf>
    <xf numFmtId="0" fontId="70" fillId="0" borderId="0" xfId="0" applyFont="1" applyAlignment="1" applyProtection="1">
      <alignment horizontal="center"/>
      <protection locked="0"/>
    </xf>
    <xf numFmtId="0" fontId="80" fillId="0" borderId="149" xfId="0" applyFont="1" applyBorder="1" applyAlignment="1" applyProtection="1">
      <protection locked="0"/>
    </xf>
    <xf numFmtId="0" fontId="70" fillId="0" borderId="153" xfId="0" applyFont="1" applyBorder="1" applyAlignment="1" applyProtection="1">
      <protection locked="0"/>
    </xf>
    <xf numFmtId="184" fontId="78" fillId="0" borderId="149" xfId="0" applyNumberFormat="1" applyFont="1" applyBorder="1" applyAlignment="1" applyProtection="1">
      <protection locked="0"/>
    </xf>
    <xf numFmtId="184" fontId="70" fillId="0" borderId="149" xfId="0" applyNumberFormat="1" applyFont="1" applyBorder="1" applyAlignment="1" applyProtection="1">
      <protection locked="0"/>
    </xf>
    <xf numFmtId="182" fontId="79" fillId="0" borderId="156" xfId="0" applyNumberFormat="1" applyFont="1" applyBorder="1" applyAlignment="1"/>
    <xf numFmtId="182" fontId="0" fillId="0" borderId="43" xfId="0" applyNumberFormat="1" applyBorder="1" applyAlignment="1">
      <alignment horizontal="right"/>
    </xf>
    <xf numFmtId="182" fontId="0" fillId="0" borderId="46" xfId="0" applyNumberFormat="1" applyBorder="1" applyAlignment="1">
      <alignment horizontal="right"/>
    </xf>
    <xf numFmtId="182" fontId="71" fillId="0" borderId="153" xfId="0" applyNumberFormat="1" applyFont="1" applyBorder="1" applyAlignment="1" applyProtection="1">
      <protection locked="0"/>
    </xf>
    <xf numFmtId="182" fontId="70" fillId="0" borderId="153" xfId="0" applyNumberFormat="1" applyFont="1" applyBorder="1" applyAlignment="1" applyProtection="1">
      <alignment horizontal="right"/>
      <protection locked="0"/>
    </xf>
    <xf numFmtId="182" fontId="71" fillId="0" borderId="0" xfId="0" applyNumberFormat="1" applyFont="1" applyAlignment="1" applyProtection="1">
      <protection locked="0"/>
    </xf>
    <xf numFmtId="182" fontId="70" fillId="0" borderId="0" xfId="0" applyNumberFormat="1" applyFont="1" applyAlignment="1" applyProtection="1">
      <alignment horizontal="right"/>
      <protection locked="0"/>
    </xf>
    <xf numFmtId="182" fontId="71" fillId="0" borderId="0" xfId="0" applyNumberFormat="1" applyFont="1" applyAlignment="1" applyProtection="1">
      <protection locked="0"/>
    </xf>
    <xf numFmtId="182" fontId="0" fillId="0" borderId="0" xfId="0" applyNumberFormat="1" applyAlignment="1" applyProtection="1">
      <protection locked="0"/>
    </xf>
    <xf numFmtId="213" fontId="12" fillId="0" borderId="0" xfId="44" applyNumberFormat="1" applyFont="1" applyBorder="1"/>
    <xf numFmtId="213" fontId="12" fillId="0" borderId="0" xfId="44" applyNumberFormat="1" applyFont="1" applyFill="1" applyBorder="1" applyAlignment="1">
      <alignment horizontal="right" vertical="center"/>
    </xf>
    <xf numFmtId="213" fontId="12" fillId="0" borderId="0" xfId="44" applyNumberFormat="1" applyFont="1" applyBorder="1" applyAlignment="1">
      <alignment vertical="center"/>
    </xf>
    <xf numFmtId="213" fontId="12" fillId="0" borderId="118" xfId="44" applyNumberFormat="1" applyFont="1" applyBorder="1"/>
    <xf numFmtId="213" fontId="12" fillId="0" borderId="118" xfId="44" applyNumberFormat="1" applyFont="1" applyBorder="1" applyAlignment="1">
      <alignment vertical="center"/>
    </xf>
    <xf numFmtId="213" fontId="12" fillId="0" borderId="0" xfId="162" applyNumberFormat="1" applyFont="1" applyAlignment="1">
      <alignment vertical="center"/>
    </xf>
    <xf numFmtId="213" fontId="97" fillId="38" borderId="0" xfId="162" applyNumberFormat="1" applyFont="1" applyFill="1" applyAlignment="1">
      <alignment horizontal="center" vertical="center"/>
    </xf>
    <xf numFmtId="0" fontId="176" fillId="38" borderId="0" xfId="35" applyFont="1" applyFill="1" applyAlignment="1">
      <alignment vertical="center"/>
    </xf>
    <xf numFmtId="213" fontId="107" fillId="0" borderId="0" xfId="35" applyNumberFormat="1" applyFont="1" applyAlignment="1">
      <alignment vertical="center"/>
    </xf>
    <xf numFmtId="0" fontId="58" fillId="0" borderId="118" xfId="32" applyFont="1" applyBorder="1" applyProtection="1">
      <protection locked="0"/>
    </xf>
    <xf numFmtId="0" fontId="12" fillId="0" borderId="118" xfId="32" applyFont="1" applyBorder="1" applyAlignment="1" applyProtection="1">
      <alignment horizontal="center"/>
      <protection locked="0"/>
    </xf>
    <xf numFmtId="0" fontId="9" fillId="0" borderId="118" xfId="32" applyBorder="1" applyAlignment="1" applyProtection="1">
      <alignment horizontal="center"/>
      <protection locked="0"/>
    </xf>
    <xf numFmtId="0" fontId="9" fillId="0" borderId="156" xfId="32" applyBorder="1" applyAlignment="1" applyProtection="1">
      <alignment horizontal="center"/>
      <protection locked="0"/>
    </xf>
    <xf numFmtId="0" fontId="12" fillId="0" borderId="140" xfId="32" applyFont="1" applyBorder="1" applyAlignment="1" applyProtection="1">
      <alignment horizontal="center" vertical="center"/>
      <protection locked="0"/>
    </xf>
    <xf numFmtId="0" fontId="12" fillId="0" borderId="189" xfId="32" applyFont="1" applyBorder="1" applyAlignment="1" applyProtection="1">
      <alignment horizontal="center" vertical="center"/>
      <protection locked="0"/>
    </xf>
    <xf numFmtId="0" fontId="58" fillId="0" borderId="140" xfId="32" applyFont="1" applyBorder="1" applyAlignment="1" applyProtection="1">
      <alignment horizontal="left"/>
      <protection locked="0"/>
    </xf>
    <xf numFmtId="190" fontId="86" fillId="0" borderId="150" xfId="32" applyNumberFormat="1" applyFont="1" applyBorder="1" applyAlignment="1">
      <alignment horizontal="center"/>
    </xf>
    <xf numFmtId="190" fontId="86" fillId="0" borderId="118" xfId="32" applyNumberFormat="1" applyFont="1" applyBorder="1" applyAlignment="1">
      <alignment horizontal="center"/>
    </xf>
    <xf numFmtId="190" fontId="58" fillId="0" borderId="118" xfId="32" applyNumberFormat="1" applyFont="1" applyBorder="1" applyAlignment="1" applyProtection="1">
      <alignment horizontal="center" vertical="center"/>
      <protection locked="0"/>
    </xf>
  </cellXfs>
  <cellStyles count="163">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Excel Built-in Comma" xfId="148" xr:uid="{2072BCF4-1544-4C0C-8174-546354463CE0}"/>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14" xfId="134" xr:uid="{553808DC-16C5-4ECD-9E37-71A22AEA3BAA}"/>
    <cellStyle name="一般 15" xfId="139" xr:uid="{1C70EF5A-0BD8-4D2C-A700-8D6C0E409A07}"/>
    <cellStyle name="一般 16" xfId="141" xr:uid="{E3F5903D-1CFE-4890-8312-693D4615BC5B}"/>
    <cellStyle name="一般 17" xfId="147" xr:uid="{7E958A25-95F8-4991-BD14-E0CD2F972A70}"/>
    <cellStyle name="一般 18" xfId="150" xr:uid="{BAD1041F-6C7A-4805-B161-31B58AC7D714}"/>
    <cellStyle name="一般 19" xfId="151" xr:uid="{0198AD6E-25AE-4C62-91E2-E30A48E4042E}"/>
    <cellStyle name="一般 2" xfId="3" xr:uid="{00000000-0005-0000-0000-000018000000}"/>
    <cellStyle name="一般 2 2" xfId="34" xr:uid="{00000000-0005-0000-0000-000019000000}"/>
    <cellStyle name="一般 2 3" xfId="35" xr:uid="{00000000-0005-0000-0000-00001A000000}"/>
    <cellStyle name="一般 2 4" xfId="107" xr:uid="{00000000-0005-0000-0000-00001B000000}"/>
    <cellStyle name="一般 2 5" xfId="9" xr:uid="{00000000-0005-0000-0000-00001C000000}"/>
    <cellStyle name="一般 20" xfId="153" xr:uid="{117303C5-42E0-4D91-B366-48DBC913C089}"/>
    <cellStyle name="一般 21" xfId="154" xr:uid="{6B23B346-A837-41AB-A66B-C7C9673AE439}"/>
    <cellStyle name="一般 22" xfId="155" xr:uid="{003A2937-C6AB-419D-8E8A-EA56E7DC72FD}"/>
    <cellStyle name="一般 23" xfId="156" xr:uid="{86609927-B06B-4B08-AEDE-FDC331EFF0A2}"/>
    <cellStyle name="一般 24" xfId="157" xr:uid="{2294B3C9-586B-4574-B91D-D6A7F8B789AE}"/>
    <cellStyle name="一般 25" xfId="158" xr:uid="{6E948BD4-3F94-4FC5-8AC1-DDF096DAEABC}"/>
    <cellStyle name="一般 26" xfId="160" xr:uid="{3E7F36DC-34FD-417F-BD2D-5AD7EE1F5210}"/>
    <cellStyle name="一般 3" xfId="4" xr:uid="{00000000-0005-0000-0000-00001D000000}"/>
    <cellStyle name="一般 3 2" xfId="36" xr:uid="{00000000-0005-0000-0000-00001E000000}"/>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28" xr:uid="{0D6FBA61-74F3-4C57-9529-E586B4815561}"/>
    <cellStyle name="一般_1836-01-21身心障礙者居家照顧服務成果(96增)" xfId="146" xr:uid="{5D321C98-3CC0-4EC6-B785-8FDB39864B5F}"/>
    <cellStyle name="一般_8508_1" xfId="129" xr:uid="{69327B84-30AF-4653-8161-37E452732AC2}"/>
    <cellStyle name="一般_86_縣市戶政報表程式0516" xfId="130" xr:uid="{6D60765A-8F0B-4993-A3EB-A6C90AB506FE}"/>
    <cellStyle name="一般_86_縣市戶政報表程式0516 2" xfId="149" xr:uid="{D769D665-4913-46E1-B5A6-1638690FA5CD}"/>
    <cellStyle name="一般_86_縣市戶政報表程式0516 3" xfId="152" xr:uid="{402CA729-F63F-4EE0-B8F9-7984B6E016D4}"/>
    <cellStyle name="一般_f100-07" xfId="133" xr:uid="{A9E3C982-1433-4A29-A6B7-C804486FCC78}"/>
    <cellStyle name="一般_f100-14" xfId="161" xr:uid="{CCB05DC4-6C88-472E-8D3A-FBF6E5E3ABCF}"/>
    <cellStyle name="一般_Sheet1" xfId="1" xr:uid="{00000000-0005-0000-0000-00002E000000}"/>
    <cellStyle name="一般_Sheet1 2" xfId="159" xr:uid="{1FF74223-4DD9-47DE-A220-1FEE126B93B8}"/>
    <cellStyle name="一般_天然災害水土保持年報修" xfId="136" xr:uid="{CE64CD84-3BEE-4271-B8B6-1678376526C9}"/>
    <cellStyle name="一般_戶口數_縣市戶政報表程式0516" xfId="132" xr:uid="{89386E64-9054-49C8-9013-5624F5D9389A}"/>
    <cellStyle name="一般_垃圾水肥修正案" xfId="127" xr:uid="{68FDA225-A2EA-4278-8F06-2A15A49E787D}"/>
    <cellStyle name="一般_治山防 洪整體治理工程 修" xfId="135" xr:uid="{12E975BD-9C43-4B23-AE18-848D856765D6}"/>
    <cellStyle name="一般_治山防 洪整體治理工程 修 2" xfId="140" xr:uid="{1F6B742A-AD80-4F63-B8EE-CB599C2E1DBD}"/>
    <cellStyle name="一般_婚姻_縣市戶政報表程式0516" xfId="131" xr:uid="{8795E6A9-99BE-4E61-AC35-240491B63797}"/>
    <cellStyle name="一般_經費統計修" xfId="138" xr:uid="{E9D864D3-F578-465F-8D7E-C003817A82B2}"/>
    <cellStyle name="一般_經費統計修 2" xfId="143" xr:uid="{083E16FD-6CBD-4DB4-A2BE-302E32FA2F51}"/>
    <cellStyle name="一般_農路修" xfId="144" xr:uid="{AD65A124-98CE-4070-9F18-B3A9E8FDD27B}"/>
    <cellStyle name="千分位 2" xfId="43" xr:uid="{00000000-0005-0000-0000-00002F000000}"/>
    <cellStyle name="千分位 2 2" xfId="44" xr:uid="{00000000-0005-0000-0000-000030000000}"/>
    <cellStyle name="千分位 2 2 2" xfId="45" xr:uid="{00000000-0005-0000-0000-000031000000}"/>
    <cellStyle name="千分位 3" xfId="46" xr:uid="{00000000-0005-0000-0000-000032000000}"/>
    <cellStyle name="千分位 3 2" xfId="47" xr:uid="{00000000-0005-0000-0000-000033000000}"/>
    <cellStyle name="千分位 4" xfId="48" xr:uid="{00000000-0005-0000-0000-000034000000}"/>
    <cellStyle name="千分位 5" xfId="49" xr:uid="{00000000-0005-0000-0000-000035000000}"/>
    <cellStyle name="千分位 6" xfId="50" xr:uid="{00000000-0005-0000-0000-000036000000}"/>
    <cellStyle name="千分位 7" xfId="137" xr:uid="{C2213D13-F4F7-4842-BD75-67091516F4C8}"/>
    <cellStyle name="千分位 8" xfId="142" xr:uid="{8C644A67-43BC-4372-8B7A-F6C8C9ABCB42}"/>
    <cellStyle name="千分位 9" xfId="162" xr:uid="{5109ABE4-6454-4F7B-B215-72F8EF10325E}"/>
    <cellStyle name="千分位[0] 2" xfId="145" xr:uid="{7E536A5B-4F1B-44DB-935D-6A517D0A7EA2}"/>
    <cellStyle name="中等 2" xfId="51" xr:uid="{00000000-0005-0000-0000-000037000000}"/>
    <cellStyle name="合計 2" xfId="52" xr:uid="{00000000-0005-0000-0000-000038000000}"/>
    <cellStyle name="合計 2 2" xfId="114" xr:uid="{00000000-0005-0000-0000-000039000000}"/>
    <cellStyle name="合計 2 2 2" xfId="120" xr:uid="{00000000-0005-0000-0000-00003A000000}"/>
    <cellStyle name="合計 2 3" xfId="113" xr:uid="{00000000-0005-0000-0000-00003B000000}"/>
    <cellStyle name="好 2" xfId="53" xr:uid="{00000000-0005-0000-0000-00003C000000}"/>
    <cellStyle name="好_108年都市計畫公共設施已取得面積" xfId="54" xr:uid="{00000000-0005-0000-0000-00003D000000}"/>
    <cellStyle name="好_108年都市計畫公共設施已取得面積_1" xfId="55" xr:uid="{00000000-0005-0000-0000-00003E000000}"/>
    <cellStyle name="好_1821-05-04照顧中低收入戶概況" xfId="56" xr:uid="{00000000-0005-0000-0000-00003F000000}"/>
    <cellStyle name="好_1821-05-05中低收入戶數及人數按年齡別分" xfId="57" xr:uid="{00000000-0005-0000-0000-000040000000}"/>
    <cellStyle name="好_1836-01-13身心障礙者社區支持服務成果" xfId="58" xr:uid="{00000000-0005-0000-0000-000041000000}"/>
    <cellStyle name="好_1840-01-01-2推行社區發展工作概況(修正版)1010605" xfId="59" xr:uid="{00000000-0005-0000-0000-000042000000}"/>
    <cellStyle name="好_2922-01-03內政部直轄工商自由職業團體數及異動數" xfId="60" xr:uid="{00000000-0005-0000-0000-000043000000}"/>
    <cellStyle name="好_2922-01-04全國性社會團體數及異動數" xfId="61" xr:uid="{00000000-0005-0000-0000-000044000000}"/>
    <cellStyle name="好_Book2" xfId="62" xr:uid="{00000000-0005-0000-0000-000045000000}"/>
    <cellStyle name="好_一級身障" xfId="63" xr:uid="{00000000-0005-0000-0000-000046000000}"/>
    <cellStyle name="好_一級報表程式1020508" xfId="64" xr:uid="{00000000-0005-0000-0000-000047000000}"/>
    <cellStyle name="好_一級報表程式1020703" xfId="65" xr:uid="{00000000-0005-0000-0000-000048000000}"/>
    <cellStyle name="好_本部報表程式" xfId="66" xr:uid="{00000000-0005-0000-0000-000049000000}"/>
    <cellStyle name="百分比 2" xfId="67" xr:uid="{00000000-0005-0000-0000-00004A000000}"/>
    <cellStyle name="計算方式 2" xfId="68" xr:uid="{00000000-0005-0000-0000-00004B000000}"/>
    <cellStyle name="計算方式 2 2" xfId="115" xr:uid="{00000000-0005-0000-0000-00004C000000}"/>
    <cellStyle name="計算方式 2 2 2" xfId="121" xr:uid="{00000000-0005-0000-0000-00004D000000}"/>
    <cellStyle name="計算方式 2 3" xfId="112" xr:uid="{00000000-0005-0000-0000-00004E000000}"/>
    <cellStyle name="貨幣 2" xfId="69" xr:uid="{00000000-0005-0000-0000-00004F000000}"/>
    <cellStyle name="貨幣 2 2" xfId="70" xr:uid="{00000000-0005-0000-0000-000050000000}"/>
    <cellStyle name="貨幣[0]_85fya初" xfId="71" xr:uid="{00000000-0005-0000-0000-000051000000}"/>
    <cellStyle name="連結的儲存格 2" xfId="72" xr:uid="{00000000-0005-0000-0000-000052000000}"/>
    <cellStyle name="備註 2" xfId="73" xr:uid="{00000000-0005-0000-0000-000053000000}"/>
    <cellStyle name="備註 2 2" xfId="116" xr:uid="{00000000-0005-0000-0000-000054000000}"/>
    <cellStyle name="備註 2 2 2" xfId="122" xr:uid="{00000000-0005-0000-0000-000055000000}"/>
    <cellStyle name="備註 2 3" xfId="111" xr:uid="{00000000-0005-0000-0000-000056000000}"/>
    <cellStyle name="超連結" xfId="2" builtinId="8"/>
    <cellStyle name="超連結 2" xfId="10" xr:uid="{00000000-0005-0000-0000-000058000000}"/>
    <cellStyle name="超連結 3" xfId="74" xr:uid="{00000000-0005-0000-0000-000059000000}"/>
    <cellStyle name="超連結 4" xfId="126" xr:uid="{00000000-0005-0000-0000-00005A000000}"/>
    <cellStyle name="說明文字 2" xfId="75" xr:uid="{00000000-0005-0000-0000-00005B000000}"/>
    <cellStyle name="輔色1 2" xfId="76" xr:uid="{00000000-0005-0000-0000-00005C000000}"/>
    <cellStyle name="輔色2 2" xfId="77" xr:uid="{00000000-0005-0000-0000-00005D000000}"/>
    <cellStyle name="輔色3 2" xfId="78" xr:uid="{00000000-0005-0000-0000-00005E000000}"/>
    <cellStyle name="輔色4 2" xfId="79" xr:uid="{00000000-0005-0000-0000-00005F000000}"/>
    <cellStyle name="輔色5 2" xfId="80" xr:uid="{00000000-0005-0000-0000-000060000000}"/>
    <cellStyle name="輔色6 2" xfId="81" xr:uid="{00000000-0005-0000-0000-000061000000}"/>
    <cellStyle name="標題 1 2" xfId="82" xr:uid="{00000000-0005-0000-0000-000062000000}"/>
    <cellStyle name="標題 2 2" xfId="83" xr:uid="{00000000-0005-0000-0000-000063000000}"/>
    <cellStyle name="標題 3 2" xfId="84" xr:uid="{00000000-0005-0000-0000-000064000000}"/>
    <cellStyle name="標題 4 2" xfId="85" xr:uid="{00000000-0005-0000-0000-000065000000}"/>
    <cellStyle name="標題 5" xfId="86" xr:uid="{00000000-0005-0000-0000-000066000000}"/>
    <cellStyle name="輸入 2" xfId="87" xr:uid="{00000000-0005-0000-0000-000067000000}"/>
    <cellStyle name="輸入 2 2" xfId="117" xr:uid="{00000000-0005-0000-0000-000068000000}"/>
    <cellStyle name="輸入 2 2 2" xfId="123" xr:uid="{00000000-0005-0000-0000-000069000000}"/>
    <cellStyle name="輸入 2 3" xfId="110" xr:uid="{00000000-0005-0000-0000-00006A000000}"/>
    <cellStyle name="輸出 2" xfId="88" xr:uid="{00000000-0005-0000-0000-00006B000000}"/>
    <cellStyle name="輸出 2 2" xfId="118" xr:uid="{00000000-0005-0000-0000-00006C000000}"/>
    <cellStyle name="輸出 2 2 2" xfId="124" xr:uid="{00000000-0005-0000-0000-00006D000000}"/>
    <cellStyle name="輸出 2 3" xfId="119" xr:uid="{00000000-0005-0000-0000-00006E000000}"/>
    <cellStyle name="檢查儲存格 2" xfId="89" xr:uid="{00000000-0005-0000-0000-00006F000000}"/>
    <cellStyle name="壞 2" xfId="90" xr:uid="{00000000-0005-0000-0000-000070000000}"/>
    <cellStyle name="壞_108年都市計畫公共設施已取得面積" xfId="91" xr:uid="{00000000-0005-0000-0000-000071000000}"/>
    <cellStyle name="壞_108年都市計畫公共設施已取得面積_1" xfId="92" xr:uid="{00000000-0005-0000-0000-000072000000}"/>
    <cellStyle name="壞_1821-05-04照顧中低收入戶概況" xfId="93" xr:uid="{00000000-0005-0000-0000-000073000000}"/>
    <cellStyle name="壞_1821-05-05中低收入戶數及人數按年齡別分" xfId="94" xr:uid="{00000000-0005-0000-0000-000074000000}"/>
    <cellStyle name="壞_1836-01-13身心障礙者社區支持服務成果" xfId="95" xr:uid="{00000000-0005-0000-0000-000075000000}"/>
    <cellStyle name="壞_1840-01-01-2推行社區發展工作概況(修正版)1010605" xfId="96" xr:uid="{00000000-0005-0000-0000-000076000000}"/>
    <cellStyle name="壞_2922-01-03內政部直轄工商自由職業團體數及異動數" xfId="97" xr:uid="{00000000-0005-0000-0000-000077000000}"/>
    <cellStyle name="壞_2922-01-04全國性社會團體數及異動數" xfId="98" xr:uid="{00000000-0005-0000-0000-000078000000}"/>
    <cellStyle name="壞_Book2" xfId="99" xr:uid="{00000000-0005-0000-0000-000079000000}"/>
    <cellStyle name="壞_一級身障" xfId="100" xr:uid="{00000000-0005-0000-0000-00007A000000}"/>
    <cellStyle name="壞_一級報表程式1020508" xfId="101" xr:uid="{00000000-0005-0000-0000-00007B000000}"/>
    <cellStyle name="壞_一級報表程式1020703" xfId="102" xr:uid="{00000000-0005-0000-0000-00007C000000}"/>
    <cellStyle name="壞_本部報表程式" xfId="103" xr:uid="{00000000-0005-0000-0000-00007D000000}"/>
    <cellStyle name="警告文字 2" xfId="104" xr:uid="{00000000-0005-0000-0000-00007E000000}"/>
  </cellStyles>
  <dxfs count="27">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s>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sharedStrings" Target="sharedStrings.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drawing1.xml><?xml version="1.0" encoding="utf-8"?>
<xdr:wsDr xmlns:xdr="http://schemas.openxmlformats.org/drawingml/2006/spreadsheetDrawing" xmlns:a="http://schemas.openxmlformats.org/drawingml/2006/main">
  <xdr:twoCellAnchor editAs="oneCell">
    <xdr:from>
      <xdr:col>0</xdr:col>
      <xdr:colOff>297180</xdr:colOff>
      <xdr:row>7</xdr:row>
      <xdr:rowOff>0</xdr:rowOff>
    </xdr:from>
    <xdr:to>
      <xdr:col>0</xdr:col>
      <xdr:colOff>381000</xdr:colOff>
      <xdr:row>7</xdr:row>
      <xdr:rowOff>236220</xdr:rowOff>
    </xdr:to>
    <xdr:sp macro="" textlink="">
      <xdr:nvSpPr>
        <xdr:cNvPr id="2" name="Text Box 10">
          <a:extLst>
            <a:ext uri="{FF2B5EF4-FFF2-40B4-BE49-F238E27FC236}">
              <a16:creationId xmlns:a16="http://schemas.microsoft.com/office/drawing/2014/main" id="{678ACFE6-59AE-4098-B643-727475C88004}"/>
            </a:ext>
          </a:extLst>
        </xdr:cNvPr>
        <xdr:cNvSpPr txBox="1">
          <a:spLocks noChangeArrowheads="1"/>
        </xdr:cNvSpPr>
      </xdr:nvSpPr>
      <xdr:spPr bwMode="auto">
        <a:xfrm>
          <a:off x="297180" y="217170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-11823475</xdr:colOff>
      <xdr:row>0</xdr:row>
      <xdr:rowOff>-11788920</xdr:rowOff>
    </xdr:from>
    <xdr:ext cx="7562" cy="281516"/>
    <xdr:grpSp>
      <xdr:nvGrpSpPr>
        <xdr:cNvPr id="2" name="Group 1">
          <a:extLst>
            <a:ext uri="{FF2B5EF4-FFF2-40B4-BE49-F238E27FC236}">
              <a16:creationId xmlns:a16="http://schemas.microsoft.com/office/drawing/2014/main" id="{7E57BAAE-4F8A-4FEA-8E78-3D69540053D0}"/>
            </a:ext>
          </a:extLst>
        </xdr:cNvPr>
        <xdr:cNvGrpSpPr/>
      </xdr:nvGrpSpPr>
      <xdr:grpSpPr>
        <a:xfrm>
          <a:off x="-11823475" y="-11788920"/>
          <a:ext cx="7562" cy="281516"/>
          <a:chOff x="-11823475" y="-11788920"/>
          <a:chExt cx="7562" cy="281516"/>
        </a:xfrm>
      </xdr:grpSpPr>
      <xdr:grpSp>
        <xdr:nvGrpSpPr>
          <xdr:cNvPr id="3" name="Group 2">
            <a:extLst>
              <a:ext uri="{FF2B5EF4-FFF2-40B4-BE49-F238E27FC236}">
                <a16:creationId xmlns:a16="http://schemas.microsoft.com/office/drawing/2014/main" id="{36FE1B75-F0BC-9FD1-05D2-26E22CCD07FE}"/>
              </a:ext>
            </a:extLst>
          </xdr:cNvPr>
          <xdr:cNvGrpSpPr/>
        </xdr:nvGrpSpPr>
        <xdr:grpSpPr>
          <a:xfrm>
            <a:off x="-11823475" y="-11788920"/>
            <a:ext cx="7562" cy="281516"/>
            <a:chOff x="-11823475" y="-11788920"/>
            <a:chExt cx="7562" cy="281516"/>
          </a:xfrm>
        </xdr:grpSpPr>
        <xdr:sp macro="" textlink="">
          <xdr:nvSpPr>
            <xdr:cNvPr id="6" name="Rectangle 3">
              <a:extLst>
                <a:ext uri="{FF2B5EF4-FFF2-40B4-BE49-F238E27FC236}">
                  <a16:creationId xmlns:a16="http://schemas.microsoft.com/office/drawing/2014/main" id="{17A9D6FE-9B1C-1A50-8532-A19950815A08}"/>
                </a:ext>
              </a:extLst>
            </xdr:cNvPr>
            <xdr:cNvSpPr/>
          </xdr:nvSpPr>
          <xdr:spPr>
            <a:xfrm>
              <a:off x="-11823475" y="-11507760"/>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3311-04-02-2</a:t>
              </a:r>
            </a:p>
          </xdr:txBody>
        </xdr:sp>
        <xdr:sp macro="" textlink="">
          <xdr:nvSpPr>
            <xdr:cNvPr id="7" name="Line 4">
              <a:extLst>
                <a:ext uri="{FF2B5EF4-FFF2-40B4-BE49-F238E27FC236}">
                  <a16:creationId xmlns:a16="http://schemas.microsoft.com/office/drawing/2014/main" id="{25C9929A-992D-C92F-066E-D7A56CFE01DE}"/>
                </a:ext>
              </a:extLst>
            </xdr:cNvPr>
            <xdr:cNvSpPr/>
          </xdr:nvSpPr>
          <xdr:spPr>
            <a:xfrm>
              <a:off x="-11823475" y="-1165176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8B4A6BF8-08B8-28B9-4F1C-2209178EA285}"/>
                </a:ext>
              </a:extLst>
            </xdr:cNvPr>
            <xdr:cNvSpPr/>
          </xdr:nvSpPr>
          <xdr:spPr>
            <a:xfrm>
              <a:off x="-11815922" y="-11782080"/>
              <a:ext cx="0" cy="26675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E6BB68B3-95DD-84B1-A499-3A9513E097C6}"/>
                </a:ext>
              </a:extLst>
            </xdr:cNvPr>
            <xdr:cNvSpPr/>
          </xdr:nvSpPr>
          <xdr:spPr>
            <a:xfrm>
              <a:off x="-11823475" y="-1178892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47AD4DFA-4DD3-05F6-8103-7E4E3C3B2CDC}"/>
              </a:ext>
            </a:extLst>
          </xdr:cNvPr>
          <xdr:cNvSpPr/>
        </xdr:nvSpPr>
        <xdr:spPr>
          <a:xfrm>
            <a:off x="-11821317"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79F5FD6C-266B-10ED-F3C7-72925A6D739A}"/>
              </a:ext>
            </a:extLst>
          </xdr:cNvPr>
          <xdr:cNvSpPr/>
        </xdr:nvSpPr>
        <xdr:spPr>
          <a:xfrm>
            <a:off x="-11823475"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90523"/>
    <xdr:grpSp>
      <xdr:nvGrpSpPr>
        <xdr:cNvPr id="2" name="Group 1">
          <a:extLst>
            <a:ext uri="{FF2B5EF4-FFF2-40B4-BE49-F238E27FC236}">
              <a16:creationId xmlns:a16="http://schemas.microsoft.com/office/drawing/2014/main" id="{BFF9C8EF-0B05-4118-8668-7F8233235261}"/>
            </a:ext>
          </a:extLst>
        </xdr:cNvPr>
        <xdr:cNvGrpSpPr/>
      </xdr:nvGrpSpPr>
      <xdr:grpSpPr>
        <a:xfrm>
          <a:off x="-11796116" y="-11788920"/>
          <a:ext cx="1801" cy="290523"/>
          <a:chOff x="-11796116" y="-11788920"/>
          <a:chExt cx="1801" cy="290523"/>
        </a:xfrm>
      </xdr:grpSpPr>
      <xdr:grpSp>
        <xdr:nvGrpSpPr>
          <xdr:cNvPr id="3" name="Group 2">
            <a:extLst>
              <a:ext uri="{FF2B5EF4-FFF2-40B4-BE49-F238E27FC236}">
                <a16:creationId xmlns:a16="http://schemas.microsoft.com/office/drawing/2014/main" id="{D8B01087-B704-B89A-6CE7-88D5AD4460AA}"/>
              </a:ext>
            </a:extLst>
          </xdr:cNvPr>
          <xdr:cNvGrpSpPr/>
        </xdr:nvGrpSpPr>
        <xdr:grpSpPr>
          <a:xfrm>
            <a:off x="-11796116" y="-11788563"/>
            <a:ext cx="1801" cy="290166"/>
            <a:chOff x="-11796116" y="-11788563"/>
            <a:chExt cx="1801" cy="290166"/>
          </a:xfrm>
        </xdr:grpSpPr>
        <xdr:sp macro="" textlink="">
          <xdr:nvSpPr>
            <xdr:cNvPr id="6" name="Rectangle 3">
              <a:extLst>
                <a:ext uri="{FF2B5EF4-FFF2-40B4-BE49-F238E27FC236}">
                  <a16:creationId xmlns:a16="http://schemas.microsoft.com/office/drawing/2014/main" id="{5A3252DF-FAF4-0C7F-6AE5-4121F455D6C5}"/>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3311-04-03-2</a:t>
              </a:r>
            </a:p>
          </xdr:txBody>
        </xdr:sp>
        <xdr:sp macro="" textlink="">
          <xdr:nvSpPr>
            <xdr:cNvPr id="7" name="Line 4">
              <a:extLst>
                <a:ext uri="{FF2B5EF4-FFF2-40B4-BE49-F238E27FC236}">
                  <a16:creationId xmlns:a16="http://schemas.microsoft.com/office/drawing/2014/main" id="{08A2D3F5-E5DB-CEE1-9175-0DF71DAF5D64}"/>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6ECF644B-523C-AC14-8003-4B5FA657E7CF}"/>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2305DD4A-ACFF-B827-F8B7-0C4E566A6416}"/>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334FF3E3-A08A-2318-48D9-1F1CA70770BF}"/>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67912F67-BC39-C510-6F68-AE1D64752CB9}"/>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2.xml><?xml version="1.0" encoding="utf-8"?>
<xdr:wsDr xmlns:xdr="http://schemas.openxmlformats.org/drawingml/2006/spreadsheetDrawing" xmlns:a="http://schemas.openxmlformats.org/drawingml/2006/main">
  <xdr:twoCellAnchor editAs="oneCell">
    <xdr:from>
      <xdr:col>8</xdr:col>
      <xdr:colOff>194040</xdr:colOff>
      <xdr:row>22</xdr:row>
      <xdr:rowOff>117360</xdr:rowOff>
    </xdr:from>
    <xdr:to>
      <xdr:col>9</xdr:col>
      <xdr:colOff>75540</xdr:colOff>
      <xdr:row>23</xdr:row>
      <xdr:rowOff>28800</xdr:rowOff>
    </xdr:to>
    <xdr:sp macro="" textlink="">
      <xdr:nvSpPr>
        <xdr:cNvPr id="2" name="CustomShape 1">
          <a:extLst>
            <a:ext uri="{FF2B5EF4-FFF2-40B4-BE49-F238E27FC236}">
              <a16:creationId xmlns:a16="http://schemas.microsoft.com/office/drawing/2014/main" id="{87ECE9A1-34E5-4C11-951F-42905D8E9E9B}"/>
            </a:ext>
          </a:extLst>
        </xdr:cNvPr>
        <xdr:cNvSpPr/>
      </xdr:nvSpPr>
      <xdr:spPr>
        <a:xfrm>
          <a:off x="10066020" y="6228600"/>
          <a:ext cx="75540" cy="2619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8</xdr:col>
      <xdr:colOff>194040</xdr:colOff>
      <xdr:row>53</xdr:row>
      <xdr:rowOff>0</xdr:rowOff>
    </xdr:from>
    <xdr:to>
      <xdr:col>9</xdr:col>
      <xdr:colOff>75540</xdr:colOff>
      <xdr:row>54</xdr:row>
      <xdr:rowOff>74520</xdr:rowOff>
    </xdr:to>
    <xdr:sp macro="" textlink="">
      <xdr:nvSpPr>
        <xdr:cNvPr id="3" name="CustomShape 1">
          <a:extLst>
            <a:ext uri="{FF2B5EF4-FFF2-40B4-BE49-F238E27FC236}">
              <a16:creationId xmlns:a16="http://schemas.microsoft.com/office/drawing/2014/main" id="{BBD0C179-2B02-43EC-BA3D-ABEAD11D13C5}"/>
            </a:ext>
          </a:extLst>
        </xdr:cNvPr>
        <xdr:cNvSpPr/>
      </xdr:nvSpPr>
      <xdr:spPr>
        <a:xfrm>
          <a:off x="10066020" y="13060680"/>
          <a:ext cx="75540" cy="2802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1258200</xdr:colOff>
      <xdr:row>12</xdr:row>
      <xdr:rowOff>184320</xdr:rowOff>
    </xdr:from>
    <xdr:to>
      <xdr:col>6</xdr:col>
      <xdr:colOff>1362960</xdr:colOff>
      <xdr:row>12</xdr:row>
      <xdr:rowOff>441900</xdr:rowOff>
    </xdr:to>
    <xdr:sp macro="" textlink="">
      <xdr:nvSpPr>
        <xdr:cNvPr id="2" name="CustomShape 1">
          <a:extLst>
            <a:ext uri="{FF2B5EF4-FFF2-40B4-BE49-F238E27FC236}">
              <a16:creationId xmlns:a16="http://schemas.microsoft.com/office/drawing/2014/main" id="{9393BA60-53FE-4B28-9BEC-03B26776A32D}"/>
            </a:ext>
          </a:extLst>
        </xdr:cNvPr>
        <xdr:cNvSpPr/>
      </xdr:nvSpPr>
      <xdr:spPr>
        <a:xfrm>
          <a:off x="11385180" y="4466760"/>
          <a:ext cx="104760" cy="2575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2520</xdr:colOff>
      <xdr:row>28</xdr:row>
      <xdr:rowOff>93600</xdr:rowOff>
    </xdr:from>
    <xdr:to>
      <xdr:col>6</xdr:col>
      <xdr:colOff>79920</xdr:colOff>
      <xdr:row>29</xdr:row>
      <xdr:rowOff>124140</xdr:rowOff>
    </xdr:to>
    <xdr:sp macro="" textlink="">
      <xdr:nvSpPr>
        <xdr:cNvPr id="2" name="CustomShape 1">
          <a:extLst>
            <a:ext uri="{FF2B5EF4-FFF2-40B4-BE49-F238E27FC236}">
              <a16:creationId xmlns:a16="http://schemas.microsoft.com/office/drawing/2014/main" id="{B2BC22FC-2E60-4BAF-BA75-CF118C733C62}"/>
            </a:ext>
          </a:extLst>
        </xdr:cNvPr>
        <xdr:cNvSpPr/>
      </xdr:nvSpPr>
      <xdr:spPr>
        <a:xfrm>
          <a:off x="8415000" y="6334380"/>
          <a:ext cx="77400" cy="2362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2520</xdr:colOff>
      <xdr:row>59</xdr:row>
      <xdr:rowOff>163080</xdr:rowOff>
    </xdr:from>
    <xdr:to>
      <xdr:col>6</xdr:col>
      <xdr:colOff>79920</xdr:colOff>
      <xdr:row>60</xdr:row>
      <xdr:rowOff>164460</xdr:rowOff>
    </xdr:to>
    <xdr:sp macro="" textlink="">
      <xdr:nvSpPr>
        <xdr:cNvPr id="3" name="CustomShape 1">
          <a:extLst>
            <a:ext uri="{FF2B5EF4-FFF2-40B4-BE49-F238E27FC236}">
              <a16:creationId xmlns:a16="http://schemas.microsoft.com/office/drawing/2014/main" id="{EE1A87A3-791A-478C-91B5-0287FFE7256D}"/>
            </a:ext>
          </a:extLst>
        </xdr:cNvPr>
        <xdr:cNvSpPr/>
      </xdr:nvSpPr>
      <xdr:spPr>
        <a:xfrm>
          <a:off x="8415000" y="12781800"/>
          <a:ext cx="77400" cy="2071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720</xdr:colOff>
      <xdr:row>18</xdr:row>
      <xdr:rowOff>0</xdr:rowOff>
    </xdr:from>
    <xdr:to>
      <xdr:col>9</xdr:col>
      <xdr:colOff>159840</xdr:colOff>
      <xdr:row>18</xdr:row>
      <xdr:rowOff>259920</xdr:rowOff>
    </xdr:to>
    <xdr:sp macro="" textlink="">
      <xdr:nvSpPr>
        <xdr:cNvPr id="2" name="CustomShape 1">
          <a:extLst>
            <a:ext uri="{FF2B5EF4-FFF2-40B4-BE49-F238E27FC236}">
              <a16:creationId xmlns:a16="http://schemas.microsoft.com/office/drawing/2014/main" id="{6863CA46-1BC7-46D1-AE31-6665E2FCFE4A}"/>
            </a:ext>
          </a:extLst>
        </xdr:cNvPr>
        <xdr:cNvSpPr/>
      </xdr:nvSpPr>
      <xdr:spPr>
        <a:xfrm>
          <a:off x="11872680" y="527304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18</xdr:row>
      <xdr:rowOff>0</xdr:rowOff>
    </xdr:from>
    <xdr:to>
      <xdr:col>9</xdr:col>
      <xdr:colOff>159840</xdr:colOff>
      <xdr:row>18</xdr:row>
      <xdr:rowOff>232560</xdr:rowOff>
    </xdr:to>
    <xdr:sp macro="" textlink="">
      <xdr:nvSpPr>
        <xdr:cNvPr id="3" name="CustomShape 1">
          <a:extLst>
            <a:ext uri="{FF2B5EF4-FFF2-40B4-BE49-F238E27FC236}">
              <a16:creationId xmlns:a16="http://schemas.microsoft.com/office/drawing/2014/main" id="{7A9EDA7D-AD4B-4BE2-ADDC-3C43854F7DA5}"/>
            </a:ext>
          </a:extLst>
        </xdr:cNvPr>
        <xdr:cNvSpPr/>
      </xdr:nvSpPr>
      <xdr:spPr>
        <a:xfrm>
          <a:off x="11872680" y="527304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261360</xdr:rowOff>
    </xdr:to>
    <xdr:sp macro="" textlink="">
      <xdr:nvSpPr>
        <xdr:cNvPr id="4" name="CustomShape 1">
          <a:extLst>
            <a:ext uri="{FF2B5EF4-FFF2-40B4-BE49-F238E27FC236}">
              <a16:creationId xmlns:a16="http://schemas.microsoft.com/office/drawing/2014/main" id="{DB0EC084-9BD3-438A-B9CC-18D51BF9BF52}"/>
            </a:ext>
          </a:extLst>
        </xdr:cNvPr>
        <xdr:cNvSpPr/>
      </xdr:nvSpPr>
      <xdr:spPr>
        <a:xfrm>
          <a:off x="11872680" y="349140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234000</xdr:rowOff>
    </xdr:to>
    <xdr:sp macro="" textlink="">
      <xdr:nvSpPr>
        <xdr:cNvPr id="5" name="CustomShape 1">
          <a:extLst>
            <a:ext uri="{FF2B5EF4-FFF2-40B4-BE49-F238E27FC236}">
              <a16:creationId xmlns:a16="http://schemas.microsoft.com/office/drawing/2014/main" id="{4974256B-F815-4C9D-8BB0-43C828B7A4D9}"/>
            </a:ext>
          </a:extLst>
        </xdr:cNvPr>
        <xdr:cNvSpPr/>
      </xdr:nvSpPr>
      <xdr:spPr>
        <a:xfrm>
          <a:off x="11872680" y="349140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36</xdr:col>
      <xdr:colOff>571500</xdr:colOff>
      <xdr:row>0</xdr:row>
      <xdr:rowOff>0</xdr:rowOff>
    </xdr:from>
    <xdr:to>
      <xdr:col>42</xdr:col>
      <xdr:colOff>600416</xdr:colOff>
      <xdr:row>2</xdr:row>
      <xdr:rowOff>19050</xdr:rowOff>
    </xdr:to>
    <xdr:grpSp>
      <xdr:nvGrpSpPr>
        <xdr:cNvPr id="2" name="Group 1">
          <a:extLst>
            <a:ext uri="{FF2B5EF4-FFF2-40B4-BE49-F238E27FC236}">
              <a16:creationId xmlns:a16="http://schemas.microsoft.com/office/drawing/2014/main" id="{AC54A1B9-A94E-4DA5-8560-F9E49EFC21DF}"/>
            </a:ext>
          </a:extLst>
        </xdr:cNvPr>
        <xdr:cNvGrpSpPr>
          <a:grpSpLocks/>
        </xdr:cNvGrpSpPr>
      </xdr:nvGrpSpPr>
      <xdr:grpSpPr bwMode="auto">
        <a:xfrm>
          <a:off x="22405340" y="0"/>
          <a:ext cx="3696676" cy="445770"/>
          <a:chOff x="54" y="86"/>
          <a:chExt cx="378" cy="48"/>
        </a:xfrm>
      </xdr:grpSpPr>
      <xdr:sp macro="" textlink="">
        <xdr:nvSpPr>
          <xdr:cNvPr id="3" name="Rectangle 2">
            <a:extLst>
              <a:ext uri="{FF2B5EF4-FFF2-40B4-BE49-F238E27FC236}">
                <a16:creationId xmlns:a16="http://schemas.microsoft.com/office/drawing/2014/main" id="{20A30378-B65C-944E-88CB-5516C45949BC}"/>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標楷體" panose="03000509000000000000" pitchFamily="65" charset="-120"/>
                <a:ea typeface="標楷體" panose="03000509000000000000" pitchFamily="65" charset="-120"/>
              </a:rPr>
              <a:t>  編製機關     </a:t>
            </a:r>
            <a:r>
              <a:rPr lang="zh-TW" altLang="en-US" sz="1200" b="0" i="0" baseline="0">
                <a:effectLst/>
                <a:latin typeface="標楷體" panose="03000509000000000000" pitchFamily="65" charset="-120"/>
                <a:ea typeface="標楷體" panose="03000509000000000000" pitchFamily="65" charset="-120"/>
                <a:cs typeface="+mn-cs"/>
              </a:rPr>
              <a:t>海端</a:t>
            </a:r>
            <a:r>
              <a:rPr lang="zh-TW" altLang="zh-TW" sz="1200" b="0" i="0" baseline="0">
                <a:effectLst/>
                <a:latin typeface="標楷體" panose="03000509000000000000" pitchFamily="65" charset="-120"/>
                <a:ea typeface="標楷體" panose="03000509000000000000" pitchFamily="65" charset="-120"/>
                <a:cs typeface="+mn-cs"/>
              </a:rPr>
              <a:t>鄉公所</a:t>
            </a:r>
            <a:r>
              <a:rPr lang="zh-TW" altLang="en-US" sz="1200" b="0" i="0" baseline="0">
                <a:effectLst/>
                <a:latin typeface="標楷體" panose="03000509000000000000" pitchFamily="65" charset="-120"/>
                <a:ea typeface="標楷體" panose="03000509000000000000" pitchFamily="65" charset="-120"/>
                <a:cs typeface="+mn-cs"/>
              </a:rPr>
              <a:t>社會</a:t>
            </a:r>
            <a:r>
              <a:rPr lang="zh-TW" altLang="zh-TW" sz="1200" b="0" i="0" baseline="0">
                <a:effectLst/>
                <a:latin typeface="標楷體" panose="03000509000000000000" pitchFamily="65" charset="-120"/>
                <a:ea typeface="標楷體" panose="03000509000000000000" pitchFamily="65" charset="-120"/>
                <a:cs typeface="+mn-cs"/>
              </a:rPr>
              <a:t>課</a:t>
            </a:r>
            <a:endParaRPr lang="zh-TW" altLang="zh-TW" sz="1200">
              <a:effectLst/>
              <a:latin typeface="標楷體" panose="03000509000000000000" pitchFamily="65" charset="-120"/>
              <a:ea typeface="標楷體" panose="03000509000000000000" pitchFamily="65" charset="-120"/>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4" name="Line 3">
            <a:extLst>
              <a:ext uri="{FF2B5EF4-FFF2-40B4-BE49-F238E27FC236}">
                <a16:creationId xmlns:a16="http://schemas.microsoft.com/office/drawing/2014/main" id="{8E9BCF1A-79C9-96C1-6A4B-6D02A2B02E24}"/>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5" name="Line 4">
            <a:extLst>
              <a:ext uri="{FF2B5EF4-FFF2-40B4-BE49-F238E27FC236}">
                <a16:creationId xmlns:a16="http://schemas.microsoft.com/office/drawing/2014/main" id="{2E1DFDF2-D109-A9C7-CAE9-F898D47EF118}"/>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6" name="Line 5">
            <a:extLst>
              <a:ext uri="{FF2B5EF4-FFF2-40B4-BE49-F238E27FC236}">
                <a16:creationId xmlns:a16="http://schemas.microsoft.com/office/drawing/2014/main" id="{69D481B0-E1C0-BE19-D350-404F8F923A0B}"/>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7" name="Line 6">
            <a:extLst>
              <a:ext uri="{FF2B5EF4-FFF2-40B4-BE49-F238E27FC236}">
                <a16:creationId xmlns:a16="http://schemas.microsoft.com/office/drawing/2014/main" id="{BC0EC8DD-0783-C5F3-ED26-6B453AE4D189}"/>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8" name="Line 7">
            <a:extLst>
              <a:ext uri="{FF2B5EF4-FFF2-40B4-BE49-F238E27FC236}">
                <a16:creationId xmlns:a16="http://schemas.microsoft.com/office/drawing/2014/main" id="{82555BA0-C5FD-3B20-DD57-143E8A495CE2}"/>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twoCellAnchor editAs="oneCell">
    <xdr:from>
      <xdr:col>16</xdr:col>
      <xdr:colOff>9525</xdr:colOff>
      <xdr:row>0</xdr:row>
      <xdr:rowOff>0</xdr:rowOff>
    </xdr:from>
    <xdr:to>
      <xdr:col>21</xdr:col>
      <xdr:colOff>991004</xdr:colOff>
      <xdr:row>2</xdr:row>
      <xdr:rowOff>19050</xdr:rowOff>
    </xdr:to>
    <xdr:grpSp>
      <xdr:nvGrpSpPr>
        <xdr:cNvPr id="9" name="Group 1">
          <a:extLst>
            <a:ext uri="{FF2B5EF4-FFF2-40B4-BE49-F238E27FC236}">
              <a16:creationId xmlns:a16="http://schemas.microsoft.com/office/drawing/2014/main" id="{EF03FBC6-BC74-41F8-B411-A8A9F0B86B0B}"/>
            </a:ext>
          </a:extLst>
        </xdr:cNvPr>
        <xdr:cNvGrpSpPr>
          <a:grpSpLocks/>
        </xdr:cNvGrpSpPr>
      </xdr:nvGrpSpPr>
      <xdr:grpSpPr bwMode="auto">
        <a:xfrm>
          <a:off x="8787765" y="0"/>
          <a:ext cx="3775479" cy="445770"/>
          <a:chOff x="54" y="86"/>
          <a:chExt cx="378" cy="48"/>
        </a:xfrm>
      </xdr:grpSpPr>
      <xdr:sp macro="" textlink="">
        <xdr:nvSpPr>
          <xdr:cNvPr id="10" name="Rectangle 2">
            <a:extLst>
              <a:ext uri="{FF2B5EF4-FFF2-40B4-BE49-F238E27FC236}">
                <a16:creationId xmlns:a16="http://schemas.microsoft.com/office/drawing/2014/main" id="{C12DDEAD-4D67-71CE-EE70-EF2F4900D507}"/>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海端鄉公所社會課</a:t>
            </a:r>
            <a:endParaRPr lang="en-US" altLang="zh-TW" sz="1200" b="0" i="0" u="none" strike="noStrike" baseline="0">
              <a:solidFill>
                <a:srgbClr val="000000"/>
              </a:solidFill>
              <a:latin typeface="標楷體"/>
              <a:ea typeface="標楷體"/>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11" name="Line 3">
            <a:extLst>
              <a:ext uri="{FF2B5EF4-FFF2-40B4-BE49-F238E27FC236}">
                <a16:creationId xmlns:a16="http://schemas.microsoft.com/office/drawing/2014/main" id="{BB04325E-D9A7-E02C-28B8-23D4F735F4C2}"/>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12" name="Line 4">
            <a:extLst>
              <a:ext uri="{FF2B5EF4-FFF2-40B4-BE49-F238E27FC236}">
                <a16:creationId xmlns:a16="http://schemas.microsoft.com/office/drawing/2014/main" id="{ECAEA6C1-DB7C-1C40-569A-F5B63B22CB87}"/>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13" name="Line 5">
            <a:extLst>
              <a:ext uri="{FF2B5EF4-FFF2-40B4-BE49-F238E27FC236}">
                <a16:creationId xmlns:a16="http://schemas.microsoft.com/office/drawing/2014/main" id="{2A446C84-BDB9-1E35-0738-177435471805}"/>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14" name="Line 6">
            <a:extLst>
              <a:ext uri="{FF2B5EF4-FFF2-40B4-BE49-F238E27FC236}">
                <a16:creationId xmlns:a16="http://schemas.microsoft.com/office/drawing/2014/main" id="{754A18DC-FFF9-ACCB-BA29-8B5F4FA679F4}"/>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15" name="Line 7">
            <a:extLst>
              <a:ext uri="{FF2B5EF4-FFF2-40B4-BE49-F238E27FC236}">
                <a16:creationId xmlns:a16="http://schemas.microsoft.com/office/drawing/2014/main" id="{450249B7-3164-A4A2-3C39-706CF3C058E1}"/>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wsDr>
</file>

<file path=xl/drawings/drawing17.xml><?xml version="1.0" encoding="utf-8"?>
<xdr:wsDr xmlns:xdr="http://schemas.openxmlformats.org/drawingml/2006/spreadsheetDrawing" xmlns:a="http://schemas.openxmlformats.org/drawingml/2006/main">
  <xdr:oneCellAnchor>
    <xdr:from>
      <xdr:col>14</xdr:col>
      <xdr:colOff>73801</xdr:colOff>
      <xdr:row>8</xdr:row>
      <xdr:rowOff>0</xdr:rowOff>
    </xdr:from>
    <xdr:ext cx="107277" cy="228243"/>
    <xdr:sp macro="" textlink="">
      <xdr:nvSpPr>
        <xdr:cNvPr id="2" name="Text Box 2">
          <a:extLst>
            <a:ext uri="{FF2B5EF4-FFF2-40B4-BE49-F238E27FC236}">
              <a16:creationId xmlns:a16="http://schemas.microsoft.com/office/drawing/2014/main" id="{730D8694-A0D0-44B9-B57A-F0D641ECF1AB}"/>
            </a:ext>
          </a:extLst>
        </xdr:cNvPr>
        <xdr:cNvSpPr/>
      </xdr:nvSpPr>
      <xdr:spPr>
        <a:xfrm>
          <a:off x="11587621" y="2529840"/>
          <a:ext cx="107277" cy="228243"/>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ans" pitchFamily="18"/>
            <a:ea typeface="Liberation Sans" pitchFamily="2"/>
            <a:cs typeface="Liberation Sans" pitchFamily="2"/>
          </a:endParaRP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-11794324</xdr:colOff>
      <xdr:row>0</xdr:row>
      <xdr:rowOff>-11501643</xdr:rowOff>
    </xdr:from>
    <xdr:ext cx="12615838" cy="11368799"/>
    <xdr:grpSp>
      <xdr:nvGrpSpPr>
        <xdr:cNvPr id="2" name="Group 1">
          <a:extLst>
            <a:ext uri="{FF2B5EF4-FFF2-40B4-BE49-F238E27FC236}">
              <a16:creationId xmlns:a16="http://schemas.microsoft.com/office/drawing/2014/main" id="{85C21F8D-A861-4F9E-BBF1-3A862398D3EF}"/>
            </a:ext>
          </a:extLst>
        </xdr:cNvPr>
        <xdr:cNvGrpSpPr/>
      </xdr:nvGrpSpPr>
      <xdr:grpSpPr>
        <a:xfrm>
          <a:off x="-11794324" y="-11501643"/>
          <a:ext cx="12615838" cy="11368799"/>
          <a:chOff x="-11794324" y="-11501643"/>
          <a:chExt cx="12615838" cy="11368799"/>
        </a:xfrm>
      </xdr:grpSpPr>
      <xdr:grpSp>
        <xdr:nvGrpSpPr>
          <xdr:cNvPr id="3" name="Group 2">
            <a:extLst>
              <a:ext uri="{FF2B5EF4-FFF2-40B4-BE49-F238E27FC236}">
                <a16:creationId xmlns:a16="http://schemas.microsoft.com/office/drawing/2014/main" id="{43FA6B94-A6E3-C9C6-E794-0434F1957160}"/>
              </a:ext>
            </a:extLst>
          </xdr:cNvPr>
          <xdr:cNvGrpSpPr/>
        </xdr:nvGrpSpPr>
        <xdr:grpSpPr>
          <a:xfrm>
            <a:off x="-11794324" y="-11492279"/>
            <a:ext cx="12615838" cy="11359435"/>
            <a:chOff x="-11794324" y="-11492279"/>
            <a:chExt cx="12615838" cy="11359435"/>
          </a:xfrm>
        </xdr:grpSpPr>
        <xdr:sp macro="" textlink="">
          <xdr:nvSpPr>
            <xdr:cNvPr id="6" name="Rectangle 3">
              <a:extLst>
                <a:ext uri="{FF2B5EF4-FFF2-40B4-BE49-F238E27FC236}">
                  <a16:creationId xmlns:a16="http://schemas.microsoft.com/office/drawing/2014/main" id="{883459F8-8B9F-38E2-12E2-E7E6B6352834}"/>
                </a:ext>
              </a:extLst>
            </xdr:cNvPr>
            <xdr:cNvSpPr/>
          </xdr:nvSpPr>
          <xdr:spPr>
            <a:xfrm>
              <a:off x="-11794324" y="-133200"/>
              <a:ext cx="12615483"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18"/>
                  <a:ea typeface="Times New Roman" pitchFamily="18"/>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編製機關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直轄市、縣</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市</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表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號 </a:t>
              </a:r>
              <a:r>
                <a:rPr lang="en-US" sz="1200" b="0" i="0" u="none" strike="noStrike" kern="1200" cap="none" spc="0" baseline="0">
                  <a:solidFill>
                    <a:srgbClr val="000000"/>
                  </a:solidFill>
                  <a:uFillTx/>
                  <a:latin typeface="Times New Roman" pitchFamily="66"/>
                  <a:ea typeface="Times New Roman" pitchFamily="66"/>
                  <a:cs typeface="Times New Roman" pitchFamily="2"/>
                </a:rPr>
                <a:t>       3314-03-01-2</a:t>
              </a:r>
            </a:p>
          </xdr:txBody>
        </xdr:sp>
        <xdr:sp macro="" textlink="">
          <xdr:nvSpPr>
            <xdr:cNvPr id="7" name="Line 4">
              <a:extLst>
                <a:ext uri="{FF2B5EF4-FFF2-40B4-BE49-F238E27FC236}">
                  <a16:creationId xmlns:a16="http://schemas.microsoft.com/office/drawing/2014/main" id="{FDF43275-0747-F060-FD11-741E6220BB57}"/>
                </a:ext>
              </a:extLst>
            </xdr:cNvPr>
            <xdr:cNvSpPr/>
          </xdr:nvSpPr>
          <xdr:spPr>
            <a:xfrm>
              <a:off x="-11768044" y="-5956200"/>
              <a:ext cx="12559677"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8" name="Line 5">
              <a:extLst>
                <a:ext uri="{FF2B5EF4-FFF2-40B4-BE49-F238E27FC236}">
                  <a16:creationId xmlns:a16="http://schemas.microsoft.com/office/drawing/2014/main" id="{9E182693-B230-B477-0A13-01B09DB25730}"/>
                </a:ext>
              </a:extLst>
            </xdr:cNvPr>
            <xdr:cNvSpPr/>
          </xdr:nvSpPr>
          <xdr:spPr>
            <a:xfrm>
              <a:off x="821158" y="-11205359"/>
              <a:ext cx="356" cy="10784881"/>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9" name="Line 6">
              <a:extLst>
                <a:ext uri="{FF2B5EF4-FFF2-40B4-BE49-F238E27FC236}">
                  <a16:creationId xmlns:a16="http://schemas.microsoft.com/office/drawing/2014/main" id="{F9FEECD6-380E-9F4A-8AB9-82DA59CD4C94}"/>
                </a:ext>
              </a:extLst>
            </xdr:cNvPr>
            <xdr:cNvSpPr/>
          </xdr:nvSpPr>
          <xdr:spPr>
            <a:xfrm>
              <a:off x="-11768044" y="-11492279"/>
              <a:ext cx="12587758"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sp macro="" textlink="">
        <xdr:nvSpPr>
          <xdr:cNvPr id="4" name="Line 7">
            <a:extLst>
              <a:ext uri="{FF2B5EF4-FFF2-40B4-BE49-F238E27FC236}">
                <a16:creationId xmlns:a16="http://schemas.microsoft.com/office/drawing/2014/main" id="{2FB3750C-F789-0BB4-3269-4DA4D11022E1}"/>
              </a:ext>
            </a:extLst>
          </xdr:cNvPr>
          <xdr:cNvSpPr/>
        </xdr:nvSpPr>
        <xdr:spPr>
          <a:xfrm>
            <a:off x="-8383676" y="-11501643"/>
            <a:ext cx="356" cy="110811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5" name="Line 8">
            <a:extLst>
              <a:ext uri="{FF2B5EF4-FFF2-40B4-BE49-F238E27FC236}">
                <a16:creationId xmlns:a16="http://schemas.microsoft.com/office/drawing/2014/main" id="{1BEC9FB7-14BB-FE97-F1D6-48C5519A375D}"/>
              </a:ext>
            </a:extLst>
          </xdr:cNvPr>
          <xdr:cNvSpPr/>
        </xdr:nvSpPr>
        <xdr:spPr>
          <a:xfrm>
            <a:off x="-11756879" y="-11501643"/>
            <a:ext cx="356" cy="110811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clientData/>
  </xdr:oneCellAnchor>
  <xdr:oneCellAnchor>
    <xdr:from>
      <xdr:col>0</xdr:col>
      <xdr:colOff>-11794324</xdr:colOff>
      <xdr:row>0</xdr:row>
      <xdr:rowOff>-11501643</xdr:rowOff>
    </xdr:from>
    <xdr:ext cx="12615838" cy="11368799"/>
    <xdr:grpSp>
      <xdr:nvGrpSpPr>
        <xdr:cNvPr id="10" name="Group 1">
          <a:extLst>
            <a:ext uri="{FF2B5EF4-FFF2-40B4-BE49-F238E27FC236}">
              <a16:creationId xmlns:a16="http://schemas.microsoft.com/office/drawing/2014/main" id="{CA9B5CEA-0B72-46C4-BD7D-FACB2072834F}"/>
            </a:ext>
          </a:extLst>
        </xdr:cNvPr>
        <xdr:cNvGrpSpPr/>
      </xdr:nvGrpSpPr>
      <xdr:grpSpPr>
        <a:xfrm>
          <a:off x="-11794324" y="-11501643"/>
          <a:ext cx="12615838" cy="11368799"/>
          <a:chOff x="-11794324" y="-11501643"/>
          <a:chExt cx="12615838" cy="11368799"/>
        </a:xfrm>
      </xdr:grpSpPr>
      <xdr:grpSp>
        <xdr:nvGrpSpPr>
          <xdr:cNvPr id="11" name="Group 2">
            <a:extLst>
              <a:ext uri="{FF2B5EF4-FFF2-40B4-BE49-F238E27FC236}">
                <a16:creationId xmlns:a16="http://schemas.microsoft.com/office/drawing/2014/main" id="{C737EAF6-475A-FF4E-9FCC-DB4FCCBBF86A}"/>
              </a:ext>
            </a:extLst>
          </xdr:cNvPr>
          <xdr:cNvGrpSpPr/>
        </xdr:nvGrpSpPr>
        <xdr:grpSpPr>
          <a:xfrm>
            <a:off x="-11794324" y="-11492279"/>
            <a:ext cx="12615838" cy="11359435"/>
            <a:chOff x="-11794324" y="-11492279"/>
            <a:chExt cx="12615838" cy="11359435"/>
          </a:xfrm>
        </xdr:grpSpPr>
        <xdr:sp macro="" textlink="">
          <xdr:nvSpPr>
            <xdr:cNvPr id="14" name="Rectangle 3">
              <a:extLst>
                <a:ext uri="{FF2B5EF4-FFF2-40B4-BE49-F238E27FC236}">
                  <a16:creationId xmlns:a16="http://schemas.microsoft.com/office/drawing/2014/main" id="{6A893754-3FED-331C-8FD3-0AC45524CE58}"/>
                </a:ext>
              </a:extLst>
            </xdr:cNvPr>
            <xdr:cNvSpPr/>
          </xdr:nvSpPr>
          <xdr:spPr>
            <a:xfrm>
              <a:off x="-11794324" y="-133200"/>
              <a:ext cx="12615483"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18"/>
                  <a:ea typeface="Times New Roman" pitchFamily="18"/>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編製機關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直轄市、縣</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市</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表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號 </a:t>
              </a:r>
              <a:r>
                <a:rPr lang="en-US" sz="1200" b="0" i="0" u="none" strike="noStrike" kern="1200" cap="none" spc="0" baseline="0">
                  <a:solidFill>
                    <a:srgbClr val="000000"/>
                  </a:solidFill>
                  <a:uFillTx/>
                  <a:latin typeface="Times New Roman" pitchFamily="66"/>
                  <a:ea typeface="Times New Roman" pitchFamily="66"/>
                  <a:cs typeface="Times New Roman" pitchFamily="2"/>
                </a:rPr>
                <a:t>       3314-03-01-2</a:t>
              </a:r>
            </a:p>
          </xdr:txBody>
        </xdr:sp>
        <xdr:sp macro="" textlink="">
          <xdr:nvSpPr>
            <xdr:cNvPr id="15" name="Line 4">
              <a:extLst>
                <a:ext uri="{FF2B5EF4-FFF2-40B4-BE49-F238E27FC236}">
                  <a16:creationId xmlns:a16="http://schemas.microsoft.com/office/drawing/2014/main" id="{82054BDF-898E-B02D-A570-6D293B1C746E}"/>
                </a:ext>
              </a:extLst>
            </xdr:cNvPr>
            <xdr:cNvSpPr/>
          </xdr:nvSpPr>
          <xdr:spPr>
            <a:xfrm>
              <a:off x="-11768044" y="-5956200"/>
              <a:ext cx="12559677"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6" name="Line 5">
              <a:extLst>
                <a:ext uri="{FF2B5EF4-FFF2-40B4-BE49-F238E27FC236}">
                  <a16:creationId xmlns:a16="http://schemas.microsoft.com/office/drawing/2014/main" id="{9176DEF4-70B4-323B-52C9-FC23336F4687}"/>
                </a:ext>
              </a:extLst>
            </xdr:cNvPr>
            <xdr:cNvSpPr/>
          </xdr:nvSpPr>
          <xdr:spPr>
            <a:xfrm>
              <a:off x="821158" y="-11205359"/>
              <a:ext cx="356" cy="10784881"/>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7" name="Line 6">
              <a:extLst>
                <a:ext uri="{FF2B5EF4-FFF2-40B4-BE49-F238E27FC236}">
                  <a16:creationId xmlns:a16="http://schemas.microsoft.com/office/drawing/2014/main" id="{468AF6F3-13DD-25F5-F5D3-0018E10C449F}"/>
                </a:ext>
              </a:extLst>
            </xdr:cNvPr>
            <xdr:cNvSpPr/>
          </xdr:nvSpPr>
          <xdr:spPr>
            <a:xfrm>
              <a:off x="-11768044" y="-11492279"/>
              <a:ext cx="12587758"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sp macro="" textlink="">
        <xdr:nvSpPr>
          <xdr:cNvPr id="12" name="Line 7">
            <a:extLst>
              <a:ext uri="{FF2B5EF4-FFF2-40B4-BE49-F238E27FC236}">
                <a16:creationId xmlns:a16="http://schemas.microsoft.com/office/drawing/2014/main" id="{6C505F5C-B72E-70AD-DF67-BC47BFEED5D8}"/>
              </a:ext>
            </a:extLst>
          </xdr:cNvPr>
          <xdr:cNvSpPr/>
        </xdr:nvSpPr>
        <xdr:spPr>
          <a:xfrm>
            <a:off x="-8383319" y="-11501643"/>
            <a:ext cx="356" cy="110811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3" name="Line 8">
            <a:extLst>
              <a:ext uri="{FF2B5EF4-FFF2-40B4-BE49-F238E27FC236}">
                <a16:creationId xmlns:a16="http://schemas.microsoft.com/office/drawing/2014/main" id="{D9AE7084-9AA3-E16E-F41F-8542EA09BFB6}"/>
              </a:ext>
            </a:extLst>
          </xdr:cNvPr>
          <xdr:cNvSpPr/>
        </xdr:nvSpPr>
        <xdr:spPr>
          <a:xfrm>
            <a:off x="-11756523" y="-11501643"/>
            <a:ext cx="356" cy="110811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clientData/>
  </xdr:oneCellAnchor>
</xdr:wsDr>
</file>

<file path=xl/drawings/drawing19.xml><?xml version="1.0" encoding="utf-8"?>
<xdr:wsDr xmlns:xdr="http://schemas.openxmlformats.org/drawingml/2006/spreadsheetDrawing" xmlns:a="http://schemas.openxmlformats.org/drawingml/2006/main">
  <xdr:oneCellAnchor>
    <xdr:from>
      <xdr:col>12</xdr:col>
      <xdr:colOff>1078</xdr:colOff>
      <xdr:row>53</xdr:row>
      <xdr:rowOff>39602</xdr:rowOff>
    </xdr:from>
    <xdr:ext cx="1266123" cy="361444"/>
    <xdr:sp macro="" textlink="">
      <xdr:nvSpPr>
        <xdr:cNvPr id="2" name="Text Box 2">
          <a:extLst>
            <a:ext uri="{FF2B5EF4-FFF2-40B4-BE49-F238E27FC236}">
              <a16:creationId xmlns:a16="http://schemas.microsoft.com/office/drawing/2014/main" id="{05879C86-2197-495F-A7C5-ED60771047A3}"/>
            </a:ext>
          </a:extLst>
        </xdr:cNvPr>
        <xdr:cNvSpPr/>
      </xdr:nvSpPr>
      <xdr:spPr>
        <a:xfrm>
          <a:off x="5990398" y="10105622"/>
          <a:ext cx="1266123" cy="361444"/>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0" tIns="0"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600" b="0" i="0" u="none" strike="noStrike" kern="1200" cap="none" spc="0" baseline="0">
              <a:solidFill>
                <a:srgbClr val="000000"/>
              </a:solidFill>
              <a:uFillTx/>
              <a:latin typeface="Times New Roman" pitchFamily="18"/>
              <a:ea typeface="Times New Roman" pitchFamily="2"/>
              <a:cs typeface="Times New Roman" pitchFamily="18"/>
            </a:rPr>
            <a:t> </a:t>
          </a:r>
        </a:p>
      </xdr:txBody>
    </xdr:sp>
    <xdr:clientData/>
  </xdr:oneCellAnchor>
  <xdr:oneCellAnchor>
    <xdr:from>
      <xdr:col>0</xdr:col>
      <xdr:colOff>-11822396</xdr:colOff>
      <xdr:row>0</xdr:row>
      <xdr:rowOff>-11498397</xdr:rowOff>
    </xdr:from>
    <xdr:ext cx="12245387" cy="11661836"/>
    <xdr:grpSp>
      <xdr:nvGrpSpPr>
        <xdr:cNvPr id="3" name="Group 1">
          <a:extLst>
            <a:ext uri="{FF2B5EF4-FFF2-40B4-BE49-F238E27FC236}">
              <a16:creationId xmlns:a16="http://schemas.microsoft.com/office/drawing/2014/main" id="{A1EAEC35-A071-4FA3-9093-3AA2703B7525}"/>
            </a:ext>
          </a:extLst>
        </xdr:cNvPr>
        <xdr:cNvGrpSpPr/>
      </xdr:nvGrpSpPr>
      <xdr:grpSpPr>
        <a:xfrm>
          <a:off x="-11822396" y="-11498397"/>
          <a:ext cx="12245387" cy="11661836"/>
          <a:chOff x="-11822396" y="-11498397"/>
          <a:chExt cx="12245387" cy="11661836"/>
        </a:xfrm>
      </xdr:grpSpPr>
      <xdr:grpSp>
        <xdr:nvGrpSpPr>
          <xdr:cNvPr id="4" name="Group 2">
            <a:extLst>
              <a:ext uri="{FF2B5EF4-FFF2-40B4-BE49-F238E27FC236}">
                <a16:creationId xmlns:a16="http://schemas.microsoft.com/office/drawing/2014/main" id="{7F3D816A-64E6-E55D-2A23-A5BA9862FF3C}"/>
              </a:ext>
            </a:extLst>
          </xdr:cNvPr>
          <xdr:cNvGrpSpPr/>
        </xdr:nvGrpSpPr>
        <xdr:grpSpPr>
          <a:xfrm>
            <a:off x="-11822396" y="-11488677"/>
            <a:ext cx="12245387" cy="11652116"/>
            <a:chOff x="-11822396" y="-11488677"/>
            <a:chExt cx="12245387" cy="11652116"/>
          </a:xfrm>
        </xdr:grpSpPr>
        <xdr:sp macro="" textlink="">
          <xdr:nvSpPr>
            <xdr:cNvPr id="7" name="Rectangle 3">
              <a:extLst>
                <a:ext uri="{FF2B5EF4-FFF2-40B4-BE49-F238E27FC236}">
                  <a16:creationId xmlns:a16="http://schemas.microsoft.com/office/drawing/2014/main" id="{C5588D36-AF54-197C-687E-251EA035B55C}"/>
                </a:ext>
              </a:extLst>
            </xdr:cNvPr>
            <xdr:cNvSpPr/>
          </xdr:nvSpPr>
          <xdr:spPr>
            <a:xfrm>
              <a:off x="-11822396" y="163083"/>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18"/>
                  <a:ea typeface="Times New Roman" pitchFamily="18"/>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編製機關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直轄市、縣</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市</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表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號 </a:t>
              </a:r>
              <a:r>
                <a:rPr lang="en-US" sz="1200" b="0" i="0" u="none" strike="noStrike" kern="1200" cap="none" spc="0" baseline="0">
                  <a:solidFill>
                    <a:srgbClr val="000000"/>
                  </a:solidFill>
                  <a:uFillTx/>
                  <a:latin typeface="Times New Roman" pitchFamily="66"/>
                  <a:ea typeface="Times New Roman" pitchFamily="66"/>
                  <a:cs typeface="Times New Roman" pitchFamily="2"/>
                </a:rPr>
                <a:t>       3314-04-01-2</a:t>
              </a:r>
            </a:p>
          </xdr:txBody>
        </xdr:sp>
        <xdr:sp macro="" textlink="">
          <xdr:nvSpPr>
            <xdr:cNvPr id="8" name="Line 4">
              <a:extLst>
                <a:ext uri="{FF2B5EF4-FFF2-40B4-BE49-F238E27FC236}">
                  <a16:creationId xmlns:a16="http://schemas.microsoft.com/office/drawing/2014/main" id="{F0CF2643-1248-1500-97ED-7CDB319250FF}"/>
                </a:ext>
              </a:extLst>
            </xdr:cNvPr>
            <xdr:cNvSpPr/>
          </xdr:nvSpPr>
          <xdr:spPr>
            <a:xfrm>
              <a:off x="-11796116" y="-5806796"/>
              <a:ext cx="12191036"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9" name="Line 5">
              <a:extLst>
                <a:ext uri="{FF2B5EF4-FFF2-40B4-BE49-F238E27FC236}">
                  <a16:creationId xmlns:a16="http://schemas.microsoft.com/office/drawing/2014/main" id="{832A4411-601A-70B2-BD30-CC071BEC203B}"/>
                </a:ext>
              </a:extLst>
            </xdr:cNvPr>
            <xdr:cNvSpPr/>
          </xdr:nvSpPr>
          <xdr:spPr>
            <a:xfrm>
              <a:off x="422635" y="-11200677"/>
              <a:ext cx="356" cy="11066397"/>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0" name="Line 6">
              <a:extLst>
                <a:ext uri="{FF2B5EF4-FFF2-40B4-BE49-F238E27FC236}">
                  <a16:creationId xmlns:a16="http://schemas.microsoft.com/office/drawing/2014/main" id="{1C1B7707-8F69-7E6A-A242-2B75B09C4321}"/>
                </a:ext>
              </a:extLst>
            </xdr:cNvPr>
            <xdr:cNvSpPr/>
          </xdr:nvSpPr>
          <xdr:spPr>
            <a:xfrm>
              <a:off x="-11796116" y="-11488677"/>
              <a:ext cx="1221876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sp macro="" textlink="">
        <xdr:nvSpPr>
          <xdr:cNvPr id="5" name="Line 7">
            <a:extLst>
              <a:ext uri="{FF2B5EF4-FFF2-40B4-BE49-F238E27FC236}">
                <a16:creationId xmlns:a16="http://schemas.microsoft.com/office/drawing/2014/main" id="{23606595-947D-27BA-2E6A-2FBD1A046E1A}"/>
              </a:ext>
            </a:extLst>
          </xdr:cNvPr>
          <xdr:cNvSpPr/>
        </xdr:nvSpPr>
        <xdr:spPr>
          <a:xfrm>
            <a:off x="-8511116" y="-11498397"/>
            <a:ext cx="356" cy="11363760"/>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6" name="Line 8">
            <a:extLst>
              <a:ext uri="{FF2B5EF4-FFF2-40B4-BE49-F238E27FC236}">
                <a16:creationId xmlns:a16="http://schemas.microsoft.com/office/drawing/2014/main" id="{1450D495-9D47-11EC-C134-201B04E50BD2}"/>
              </a:ext>
            </a:extLst>
          </xdr:cNvPr>
          <xdr:cNvSpPr/>
        </xdr:nvSpPr>
        <xdr:spPr>
          <a:xfrm>
            <a:off x="-11786039" y="-11498397"/>
            <a:ext cx="356" cy="11363760"/>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clientData/>
  </xdr:oneCellAnchor>
  <xdr:oneCellAnchor>
    <xdr:from>
      <xdr:col>0</xdr:col>
      <xdr:colOff>-11822396</xdr:colOff>
      <xdr:row>0</xdr:row>
      <xdr:rowOff>-11945520</xdr:rowOff>
    </xdr:from>
    <xdr:ext cx="12271321" cy="12155046"/>
    <xdr:grpSp>
      <xdr:nvGrpSpPr>
        <xdr:cNvPr id="11" name="Group 1">
          <a:extLst>
            <a:ext uri="{FF2B5EF4-FFF2-40B4-BE49-F238E27FC236}">
              <a16:creationId xmlns:a16="http://schemas.microsoft.com/office/drawing/2014/main" id="{BCD822AF-FEF5-442B-BA64-9072658BBAAA}"/>
            </a:ext>
          </a:extLst>
        </xdr:cNvPr>
        <xdr:cNvGrpSpPr/>
      </xdr:nvGrpSpPr>
      <xdr:grpSpPr>
        <a:xfrm>
          <a:off x="-11822396" y="-11945520"/>
          <a:ext cx="12271321" cy="12155046"/>
          <a:chOff x="-11822396" y="-11945520"/>
          <a:chExt cx="12271321" cy="12155046"/>
        </a:xfrm>
      </xdr:grpSpPr>
      <xdr:grpSp>
        <xdr:nvGrpSpPr>
          <xdr:cNvPr id="12" name="Group 2">
            <a:extLst>
              <a:ext uri="{FF2B5EF4-FFF2-40B4-BE49-F238E27FC236}">
                <a16:creationId xmlns:a16="http://schemas.microsoft.com/office/drawing/2014/main" id="{7933F249-A5DC-8C64-5482-437DB2241AB6}"/>
              </a:ext>
            </a:extLst>
          </xdr:cNvPr>
          <xdr:cNvGrpSpPr/>
        </xdr:nvGrpSpPr>
        <xdr:grpSpPr>
          <a:xfrm>
            <a:off x="-11822396" y="-11945520"/>
            <a:ext cx="12271321" cy="6147355"/>
            <a:chOff x="-11822396" y="-11945520"/>
            <a:chExt cx="12271321" cy="6147355"/>
          </a:xfrm>
        </xdr:grpSpPr>
        <xdr:sp macro="" textlink="">
          <xdr:nvSpPr>
            <xdr:cNvPr id="15" name="Rectangle 3">
              <a:extLst>
                <a:ext uri="{FF2B5EF4-FFF2-40B4-BE49-F238E27FC236}">
                  <a16:creationId xmlns:a16="http://schemas.microsoft.com/office/drawing/2014/main" id="{78513948-B721-338B-CA35-8E996CFCB063}"/>
                </a:ext>
              </a:extLst>
            </xdr:cNvPr>
            <xdr:cNvSpPr/>
          </xdr:nvSpPr>
          <xdr:spPr>
            <a:xfrm>
              <a:off x="-11822396" y="-11945520"/>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18"/>
                  <a:ea typeface="Times New Roman" pitchFamily="18"/>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編製機關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直轄市、縣</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市</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表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號 </a:t>
              </a:r>
              <a:r>
                <a:rPr lang="en-US" sz="1200" b="0" i="0" u="none" strike="noStrike" kern="1200" cap="none" spc="0" baseline="0">
                  <a:solidFill>
                    <a:srgbClr val="000000"/>
                  </a:solidFill>
                  <a:uFillTx/>
                  <a:latin typeface="Times New Roman" pitchFamily="66"/>
                  <a:ea typeface="Times New Roman" pitchFamily="66"/>
                  <a:cs typeface="Times New Roman" pitchFamily="2"/>
                </a:rPr>
                <a:t>       3314-04-01-2</a:t>
              </a:r>
            </a:p>
          </xdr:txBody>
        </xdr:sp>
        <xdr:sp macro="" textlink="">
          <xdr:nvSpPr>
            <xdr:cNvPr id="16" name="Line 4">
              <a:extLst>
                <a:ext uri="{FF2B5EF4-FFF2-40B4-BE49-F238E27FC236}">
                  <a16:creationId xmlns:a16="http://schemas.microsoft.com/office/drawing/2014/main" id="{0F40ACFF-3BFA-BBBE-60E1-1EC2677191A8}"/>
                </a:ext>
              </a:extLst>
            </xdr:cNvPr>
            <xdr:cNvSpPr/>
          </xdr:nvSpPr>
          <xdr:spPr>
            <a:xfrm>
              <a:off x="-11796116" y="-5798521"/>
              <a:ext cx="12217316"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7" name="Line 6">
              <a:extLst>
                <a:ext uri="{FF2B5EF4-FFF2-40B4-BE49-F238E27FC236}">
                  <a16:creationId xmlns:a16="http://schemas.microsoft.com/office/drawing/2014/main" id="{291320A2-E6E9-8073-2AB6-95508FDD5DC1}"/>
                </a:ext>
              </a:extLst>
            </xdr:cNvPr>
            <xdr:cNvSpPr/>
          </xdr:nvSpPr>
          <xdr:spPr>
            <a:xfrm>
              <a:off x="-11796116" y="-11796116"/>
              <a:ext cx="1224504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sp macro="" textlink="">
        <xdr:nvSpPr>
          <xdr:cNvPr id="13" name="Line 7">
            <a:extLst>
              <a:ext uri="{FF2B5EF4-FFF2-40B4-BE49-F238E27FC236}">
                <a16:creationId xmlns:a16="http://schemas.microsoft.com/office/drawing/2014/main" id="{4AF20C68-9C1A-A1E3-18BA-EDBF86B9E4FA}"/>
              </a:ext>
            </a:extLst>
          </xdr:cNvPr>
          <xdr:cNvSpPr/>
        </xdr:nvSpPr>
        <xdr:spPr>
          <a:xfrm>
            <a:off x="-8503920" y="-11796116"/>
            <a:ext cx="356" cy="12005642"/>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4" name="Line 8">
            <a:extLst>
              <a:ext uri="{FF2B5EF4-FFF2-40B4-BE49-F238E27FC236}">
                <a16:creationId xmlns:a16="http://schemas.microsoft.com/office/drawing/2014/main" id="{0D6B9741-B798-3A30-AC3F-3A1BB888A247}"/>
              </a:ext>
            </a:extLst>
          </xdr:cNvPr>
          <xdr:cNvSpPr/>
        </xdr:nvSpPr>
        <xdr:spPr>
          <a:xfrm>
            <a:off x="-11786039" y="-11796116"/>
            <a:ext cx="356" cy="12005642"/>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F2651AC6-7EF7-4705-8C6B-084C2BCF44A8}"/>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0468B4AE-7AED-4E5D-82B0-7553B7814E11}"/>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4DD77D7F-A01A-4013-8E22-427D60DFCE69}"/>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37F3D325-A606-445A-BE02-A8514C7B12D7}"/>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87347</xdr:colOff>
      <xdr:row>5</xdr:row>
      <xdr:rowOff>14759</xdr:rowOff>
    </xdr:from>
    <xdr:to>
      <xdr:col>12</xdr:col>
      <xdr:colOff>303</xdr:colOff>
      <xdr:row>5</xdr:row>
      <xdr:rowOff>275653</xdr:rowOff>
    </xdr:to>
    <xdr:sp macro="" textlink="">
      <xdr:nvSpPr>
        <xdr:cNvPr id="6" name="報表類別">
          <a:extLst>
            <a:ext uri="{FF2B5EF4-FFF2-40B4-BE49-F238E27FC236}">
              <a16:creationId xmlns:a16="http://schemas.microsoft.com/office/drawing/2014/main" id="{C32861B3-B3F9-47F7-BFB9-571F01EB9645}"/>
            </a:ext>
          </a:extLst>
        </xdr:cNvPr>
        <xdr:cNvSpPr>
          <a:spLocks noChangeArrowheads="1"/>
        </xdr:cNvSpPr>
      </xdr:nvSpPr>
      <xdr:spPr bwMode="auto">
        <a:xfrm>
          <a:off x="8035007" y="1157759"/>
          <a:ext cx="2496136"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726A1815-C62E-4952-B436-C540EBE6FF6A}"/>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D65AC7F3-75A0-43E0-AF1D-251FD5489F80}"/>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351077DE-F332-4D25-B4F9-3EC75391886A}"/>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72DF76D1-85B8-41B5-9EC8-B3071215454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-11823475</xdr:colOff>
      <xdr:row>0</xdr:row>
      <xdr:rowOff>-11788920</xdr:rowOff>
    </xdr:from>
    <xdr:ext cx="7562" cy="283317"/>
    <xdr:grpSp>
      <xdr:nvGrpSpPr>
        <xdr:cNvPr id="2" name="Group 1">
          <a:extLst>
            <a:ext uri="{FF2B5EF4-FFF2-40B4-BE49-F238E27FC236}">
              <a16:creationId xmlns:a16="http://schemas.microsoft.com/office/drawing/2014/main" id="{18F2296B-93E2-4E27-A1F6-B85CCC35D3D0}"/>
            </a:ext>
          </a:extLst>
        </xdr:cNvPr>
        <xdr:cNvGrpSpPr/>
      </xdr:nvGrpSpPr>
      <xdr:grpSpPr>
        <a:xfrm>
          <a:off x="-11823475" y="-11788920"/>
          <a:ext cx="7562" cy="283317"/>
          <a:chOff x="-11823475" y="-11788920"/>
          <a:chExt cx="7562" cy="283317"/>
        </a:xfrm>
      </xdr:grpSpPr>
      <xdr:grpSp>
        <xdr:nvGrpSpPr>
          <xdr:cNvPr id="3" name="Group 2">
            <a:extLst>
              <a:ext uri="{FF2B5EF4-FFF2-40B4-BE49-F238E27FC236}">
                <a16:creationId xmlns:a16="http://schemas.microsoft.com/office/drawing/2014/main" id="{225B85A9-216B-F8C5-AD9C-E59D39119AFA}"/>
              </a:ext>
            </a:extLst>
          </xdr:cNvPr>
          <xdr:cNvGrpSpPr/>
        </xdr:nvGrpSpPr>
        <xdr:grpSpPr>
          <a:xfrm>
            <a:off x="-11823475" y="-11788563"/>
            <a:ext cx="7562" cy="282960"/>
            <a:chOff x="-11823475" y="-11788563"/>
            <a:chExt cx="7562" cy="282960"/>
          </a:xfrm>
        </xdr:grpSpPr>
        <xdr:sp macro="" textlink="">
          <xdr:nvSpPr>
            <xdr:cNvPr id="6" name="Rectangle 3">
              <a:extLst>
                <a:ext uri="{FF2B5EF4-FFF2-40B4-BE49-F238E27FC236}">
                  <a16:creationId xmlns:a16="http://schemas.microsoft.com/office/drawing/2014/main" id="{1311064B-C33C-7DA8-FCCC-9C1B0DF90B67}"/>
                </a:ext>
              </a:extLst>
            </xdr:cNvPr>
            <xdr:cNvSpPr/>
          </xdr:nvSpPr>
          <xdr:spPr>
            <a:xfrm>
              <a:off x="-11823475" y="-11505959"/>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3311-02-01-2</a:t>
              </a:r>
            </a:p>
          </xdr:txBody>
        </xdr:sp>
        <xdr:sp macro="" textlink="">
          <xdr:nvSpPr>
            <xdr:cNvPr id="7" name="Line 4">
              <a:extLst>
                <a:ext uri="{FF2B5EF4-FFF2-40B4-BE49-F238E27FC236}">
                  <a16:creationId xmlns:a16="http://schemas.microsoft.com/office/drawing/2014/main" id="{BD227C69-9AFC-8BA4-89BC-F07499522821}"/>
                </a:ext>
              </a:extLst>
            </xdr:cNvPr>
            <xdr:cNvSpPr/>
          </xdr:nvSpPr>
          <xdr:spPr>
            <a:xfrm>
              <a:off x="-11823475" y="-11651037"/>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32ED304E-2B11-240E-1C17-F9A8C89C4EC1}"/>
                </a:ext>
              </a:extLst>
            </xdr:cNvPr>
            <xdr:cNvSpPr/>
          </xdr:nvSpPr>
          <xdr:spPr>
            <a:xfrm>
              <a:off x="-11815922" y="-11781723"/>
              <a:ext cx="0" cy="2685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69EBD4B0-B952-39EB-2462-1253E23B8F78}"/>
                </a:ext>
              </a:extLst>
            </xdr:cNvPr>
            <xdr:cNvSpPr/>
          </xdr:nvSpPr>
          <xdr:spPr>
            <a:xfrm>
              <a:off x="-11823475" y="-11788563"/>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DD0D54DE-E4DC-9D89-41E6-2E74602DFCB4}"/>
              </a:ext>
            </a:extLst>
          </xdr:cNvPr>
          <xdr:cNvSpPr/>
        </xdr:nvSpPr>
        <xdr:spPr>
          <a:xfrm>
            <a:off x="-11821317"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418A8704-4CA3-F59E-102C-D2EF8D9B25A4}"/>
              </a:ext>
            </a:extLst>
          </xdr:cNvPr>
          <xdr:cNvSpPr/>
        </xdr:nvSpPr>
        <xdr:spPr>
          <a:xfrm>
            <a:off x="-11823475"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2148" cy="288356"/>
    <xdr:grpSp>
      <xdr:nvGrpSpPr>
        <xdr:cNvPr id="2" name="Group 1">
          <a:extLst>
            <a:ext uri="{FF2B5EF4-FFF2-40B4-BE49-F238E27FC236}">
              <a16:creationId xmlns:a16="http://schemas.microsoft.com/office/drawing/2014/main" id="{A8122AE2-7116-427C-9866-C6C6651B1951}"/>
            </a:ext>
          </a:extLst>
        </xdr:cNvPr>
        <xdr:cNvGrpSpPr/>
      </xdr:nvGrpSpPr>
      <xdr:grpSpPr>
        <a:xfrm>
          <a:off x="-11796116" y="-11788920"/>
          <a:ext cx="2148" cy="288356"/>
          <a:chOff x="-11796116" y="-11788920"/>
          <a:chExt cx="2148" cy="288356"/>
        </a:xfrm>
      </xdr:grpSpPr>
      <xdr:grpSp>
        <xdr:nvGrpSpPr>
          <xdr:cNvPr id="3" name="Group 2">
            <a:extLst>
              <a:ext uri="{FF2B5EF4-FFF2-40B4-BE49-F238E27FC236}">
                <a16:creationId xmlns:a16="http://schemas.microsoft.com/office/drawing/2014/main" id="{9DD90273-2D6E-E003-C899-9387FEE16A97}"/>
              </a:ext>
            </a:extLst>
          </xdr:cNvPr>
          <xdr:cNvGrpSpPr/>
        </xdr:nvGrpSpPr>
        <xdr:grpSpPr>
          <a:xfrm>
            <a:off x="-11796116" y="-11788920"/>
            <a:ext cx="2148" cy="288356"/>
            <a:chOff x="-11796116" y="-11788920"/>
            <a:chExt cx="2148" cy="288356"/>
          </a:xfrm>
        </xdr:grpSpPr>
        <xdr:sp macro="" textlink="">
          <xdr:nvSpPr>
            <xdr:cNvPr id="6" name="Rectangle 3">
              <a:extLst>
                <a:ext uri="{FF2B5EF4-FFF2-40B4-BE49-F238E27FC236}">
                  <a16:creationId xmlns:a16="http://schemas.microsoft.com/office/drawing/2014/main" id="{07375628-B5F9-2A2E-AED4-258F36C898C4}"/>
                </a:ext>
              </a:extLst>
            </xdr:cNvPr>
            <xdr:cNvSpPr/>
          </xdr:nvSpPr>
          <xdr:spPr>
            <a:xfrm>
              <a:off x="-11794324" y="-11500920"/>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3312-04-01-2</a:t>
              </a:r>
            </a:p>
          </xdr:txBody>
        </xdr:sp>
        <xdr:sp macro="" textlink="">
          <xdr:nvSpPr>
            <xdr:cNvPr id="7" name="Line 4">
              <a:extLst>
                <a:ext uri="{FF2B5EF4-FFF2-40B4-BE49-F238E27FC236}">
                  <a16:creationId xmlns:a16="http://schemas.microsoft.com/office/drawing/2014/main" id="{35832A41-333B-0B96-EF41-82315BF3328B}"/>
                </a:ext>
              </a:extLst>
            </xdr:cNvPr>
            <xdr:cNvSpPr/>
          </xdr:nvSpPr>
          <xdr:spPr>
            <a:xfrm>
              <a:off x="-11796116" y="-11648523"/>
              <a:ext cx="180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8" name="Line 5">
              <a:extLst>
                <a:ext uri="{FF2B5EF4-FFF2-40B4-BE49-F238E27FC236}">
                  <a16:creationId xmlns:a16="http://schemas.microsoft.com/office/drawing/2014/main" id="{0E132FA9-C7B3-3D12-B158-D8A634571C80}"/>
                </a:ext>
              </a:extLst>
            </xdr:cNvPr>
            <xdr:cNvSpPr/>
          </xdr:nvSpPr>
          <xdr:spPr>
            <a:xfrm>
              <a:off x="-11794324" y="-11781723"/>
              <a:ext cx="356" cy="273241"/>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9" name="Line 6">
              <a:extLst>
                <a:ext uri="{FF2B5EF4-FFF2-40B4-BE49-F238E27FC236}">
                  <a16:creationId xmlns:a16="http://schemas.microsoft.com/office/drawing/2014/main" id="{DD89ED5C-AD2D-7B17-72DE-4E3E84A920AD}"/>
                </a:ext>
              </a:extLst>
            </xdr:cNvPr>
            <xdr:cNvSpPr/>
          </xdr:nvSpPr>
          <xdr:spPr>
            <a:xfrm>
              <a:off x="-11796116" y="-11788920"/>
              <a:ext cx="180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sp macro="" textlink="">
        <xdr:nvSpPr>
          <xdr:cNvPr id="4" name="Line 7">
            <a:extLst>
              <a:ext uri="{FF2B5EF4-FFF2-40B4-BE49-F238E27FC236}">
                <a16:creationId xmlns:a16="http://schemas.microsoft.com/office/drawing/2014/main" id="{E2F45603-D748-5394-FD47-E03409C1CFD6}"/>
              </a:ext>
            </a:extLst>
          </xdr:cNvPr>
          <xdr:cNvSpPr/>
        </xdr:nvSpPr>
        <xdr:spPr>
          <a:xfrm>
            <a:off x="-11795760" y="-11788920"/>
            <a:ext cx="356" cy="280803"/>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5" name="Line 8">
            <a:extLst>
              <a:ext uri="{FF2B5EF4-FFF2-40B4-BE49-F238E27FC236}">
                <a16:creationId xmlns:a16="http://schemas.microsoft.com/office/drawing/2014/main" id="{B6AB79A9-81CC-D954-FB96-333B5B62F1AB}"/>
              </a:ext>
            </a:extLst>
          </xdr:cNvPr>
          <xdr:cNvSpPr/>
        </xdr:nvSpPr>
        <xdr:spPr>
          <a:xfrm>
            <a:off x="-11796116" y="-11788920"/>
            <a:ext cx="356" cy="280803"/>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2148" cy="288356"/>
    <xdr:grpSp>
      <xdr:nvGrpSpPr>
        <xdr:cNvPr id="2" name="Group 1">
          <a:extLst>
            <a:ext uri="{FF2B5EF4-FFF2-40B4-BE49-F238E27FC236}">
              <a16:creationId xmlns:a16="http://schemas.microsoft.com/office/drawing/2014/main" id="{5B88AA4E-37BE-4ED9-A79F-0AEC1DDB5C3D}"/>
            </a:ext>
          </a:extLst>
        </xdr:cNvPr>
        <xdr:cNvGrpSpPr/>
      </xdr:nvGrpSpPr>
      <xdr:grpSpPr>
        <a:xfrm>
          <a:off x="-11796116" y="-11788920"/>
          <a:ext cx="2148" cy="288356"/>
          <a:chOff x="-11796116" y="-11788920"/>
          <a:chExt cx="2148" cy="288356"/>
        </a:xfrm>
      </xdr:grpSpPr>
      <xdr:grpSp>
        <xdr:nvGrpSpPr>
          <xdr:cNvPr id="3" name="Group 2">
            <a:extLst>
              <a:ext uri="{FF2B5EF4-FFF2-40B4-BE49-F238E27FC236}">
                <a16:creationId xmlns:a16="http://schemas.microsoft.com/office/drawing/2014/main" id="{AA75A404-8952-00A2-C092-56C4A0991D60}"/>
              </a:ext>
            </a:extLst>
          </xdr:cNvPr>
          <xdr:cNvGrpSpPr/>
        </xdr:nvGrpSpPr>
        <xdr:grpSpPr>
          <a:xfrm>
            <a:off x="-11796116" y="-11788920"/>
            <a:ext cx="2148" cy="288356"/>
            <a:chOff x="-11796116" y="-11788920"/>
            <a:chExt cx="2148" cy="288356"/>
          </a:xfrm>
        </xdr:grpSpPr>
        <xdr:sp macro="" textlink="">
          <xdr:nvSpPr>
            <xdr:cNvPr id="6" name="Rectangle 3">
              <a:extLst>
                <a:ext uri="{FF2B5EF4-FFF2-40B4-BE49-F238E27FC236}">
                  <a16:creationId xmlns:a16="http://schemas.microsoft.com/office/drawing/2014/main" id="{6FA593EB-CA7D-FE6D-92D5-41D6D5DA42EC}"/>
                </a:ext>
              </a:extLst>
            </xdr:cNvPr>
            <xdr:cNvSpPr/>
          </xdr:nvSpPr>
          <xdr:spPr>
            <a:xfrm>
              <a:off x="-11794324" y="-11500920"/>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3312-04-02-2</a:t>
              </a:r>
            </a:p>
          </xdr:txBody>
        </xdr:sp>
        <xdr:sp macro="" textlink="">
          <xdr:nvSpPr>
            <xdr:cNvPr id="7" name="Line 4">
              <a:extLst>
                <a:ext uri="{FF2B5EF4-FFF2-40B4-BE49-F238E27FC236}">
                  <a16:creationId xmlns:a16="http://schemas.microsoft.com/office/drawing/2014/main" id="{ABCA24A2-A169-D3F7-4042-AF8206FB5B33}"/>
                </a:ext>
              </a:extLst>
            </xdr:cNvPr>
            <xdr:cNvSpPr/>
          </xdr:nvSpPr>
          <xdr:spPr>
            <a:xfrm>
              <a:off x="-11796116" y="-11648523"/>
              <a:ext cx="180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8" name="Line 5">
              <a:extLst>
                <a:ext uri="{FF2B5EF4-FFF2-40B4-BE49-F238E27FC236}">
                  <a16:creationId xmlns:a16="http://schemas.microsoft.com/office/drawing/2014/main" id="{BD8D5BCE-1336-1F80-8121-0605E520A5D5}"/>
                </a:ext>
              </a:extLst>
            </xdr:cNvPr>
            <xdr:cNvSpPr/>
          </xdr:nvSpPr>
          <xdr:spPr>
            <a:xfrm>
              <a:off x="-11794324" y="-11781723"/>
              <a:ext cx="356" cy="273241"/>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9" name="Line 6">
              <a:extLst>
                <a:ext uri="{FF2B5EF4-FFF2-40B4-BE49-F238E27FC236}">
                  <a16:creationId xmlns:a16="http://schemas.microsoft.com/office/drawing/2014/main" id="{56D6CA20-6B97-2566-85AA-85606223FED7}"/>
                </a:ext>
              </a:extLst>
            </xdr:cNvPr>
            <xdr:cNvSpPr/>
          </xdr:nvSpPr>
          <xdr:spPr>
            <a:xfrm>
              <a:off x="-11796116" y="-11788920"/>
              <a:ext cx="180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sp macro="" textlink="">
        <xdr:nvSpPr>
          <xdr:cNvPr id="4" name="Line 7">
            <a:extLst>
              <a:ext uri="{FF2B5EF4-FFF2-40B4-BE49-F238E27FC236}">
                <a16:creationId xmlns:a16="http://schemas.microsoft.com/office/drawing/2014/main" id="{5C33FDC4-28B1-B736-A30D-97AAF63BCF32}"/>
              </a:ext>
            </a:extLst>
          </xdr:cNvPr>
          <xdr:cNvSpPr/>
        </xdr:nvSpPr>
        <xdr:spPr>
          <a:xfrm>
            <a:off x="-11795760" y="-11788920"/>
            <a:ext cx="356" cy="280803"/>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5" name="Line 8">
            <a:extLst>
              <a:ext uri="{FF2B5EF4-FFF2-40B4-BE49-F238E27FC236}">
                <a16:creationId xmlns:a16="http://schemas.microsoft.com/office/drawing/2014/main" id="{E30569EB-380D-8032-2707-AE833D70F8EC}"/>
              </a:ext>
            </a:extLst>
          </xdr:cNvPr>
          <xdr:cNvSpPr/>
        </xdr:nvSpPr>
        <xdr:spPr>
          <a:xfrm>
            <a:off x="-11796116" y="-11788920"/>
            <a:ext cx="356" cy="280803"/>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-11822762</xdr:colOff>
      <xdr:row>0</xdr:row>
      <xdr:rowOff>-11501277</xdr:rowOff>
    </xdr:from>
    <xdr:ext cx="12529793" cy="11663271"/>
    <xdr:grpSp>
      <xdr:nvGrpSpPr>
        <xdr:cNvPr id="2" name="Group 1">
          <a:extLst>
            <a:ext uri="{FF2B5EF4-FFF2-40B4-BE49-F238E27FC236}">
              <a16:creationId xmlns:a16="http://schemas.microsoft.com/office/drawing/2014/main" id="{9B29CC5C-F7E8-4F92-B584-77B36FA0A6C4}"/>
            </a:ext>
          </a:extLst>
        </xdr:cNvPr>
        <xdr:cNvGrpSpPr/>
      </xdr:nvGrpSpPr>
      <xdr:grpSpPr>
        <a:xfrm>
          <a:off x="-11822762" y="-11501277"/>
          <a:ext cx="12529793" cy="11663271"/>
          <a:chOff x="-11822762" y="-11501277"/>
          <a:chExt cx="12529793" cy="11663271"/>
        </a:xfrm>
      </xdr:grpSpPr>
      <xdr:grpSp>
        <xdr:nvGrpSpPr>
          <xdr:cNvPr id="3" name="Group 2">
            <a:extLst>
              <a:ext uri="{FF2B5EF4-FFF2-40B4-BE49-F238E27FC236}">
                <a16:creationId xmlns:a16="http://schemas.microsoft.com/office/drawing/2014/main" id="{08F239B5-39DD-3714-B58D-7360A76E32C9}"/>
              </a:ext>
            </a:extLst>
          </xdr:cNvPr>
          <xdr:cNvGrpSpPr/>
        </xdr:nvGrpSpPr>
        <xdr:grpSpPr>
          <a:xfrm>
            <a:off x="-11822762" y="-11491923"/>
            <a:ext cx="12529793" cy="11653917"/>
            <a:chOff x="-11822762" y="-11491923"/>
            <a:chExt cx="12529793" cy="11653917"/>
          </a:xfrm>
        </xdr:grpSpPr>
        <xdr:sp macro="" textlink="">
          <xdr:nvSpPr>
            <xdr:cNvPr id="6" name="Rectangle 3">
              <a:extLst>
                <a:ext uri="{FF2B5EF4-FFF2-40B4-BE49-F238E27FC236}">
                  <a16:creationId xmlns:a16="http://schemas.microsoft.com/office/drawing/2014/main" id="{62E9BB91-F4F6-115C-97A9-A8CE2B1CCE8E}"/>
                </a:ext>
              </a:extLst>
            </xdr:cNvPr>
            <xdr:cNvSpPr/>
          </xdr:nvSpPr>
          <xdr:spPr>
            <a:xfrm>
              <a:off x="-11822762" y="161638"/>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3312-04-03-2</a:t>
              </a:r>
            </a:p>
          </xdr:txBody>
        </xdr:sp>
        <xdr:sp macro="" textlink="">
          <xdr:nvSpPr>
            <xdr:cNvPr id="7" name="Line 4">
              <a:extLst>
                <a:ext uri="{FF2B5EF4-FFF2-40B4-BE49-F238E27FC236}">
                  <a16:creationId xmlns:a16="http://schemas.microsoft.com/office/drawing/2014/main" id="{2408E53E-2CB3-6078-1276-90AA9D31D3F7}"/>
                </a:ext>
              </a:extLst>
            </xdr:cNvPr>
            <xdr:cNvSpPr/>
          </xdr:nvSpPr>
          <xdr:spPr>
            <a:xfrm>
              <a:off x="-11796116" y="-5812557"/>
              <a:ext cx="12474354"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8" name="Line 5">
              <a:extLst>
                <a:ext uri="{FF2B5EF4-FFF2-40B4-BE49-F238E27FC236}">
                  <a16:creationId xmlns:a16="http://schemas.microsoft.com/office/drawing/2014/main" id="{B306D629-A9C1-DEB1-8A09-D60093D1524F}"/>
                </a:ext>
              </a:extLst>
            </xdr:cNvPr>
            <xdr:cNvSpPr/>
          </xdr:nvSpPr>
          <xdr:spPr>
            <a:xfrm>
              <a:off x="706675" y="-11206438"/>
              <a:ext cx="356" cy="11073237"/>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9" name="Line 6">
              <a:extLst>
                <a:ext uri="{FF2B5EF4-FFF2-40B4-BE49-F238E27FC236}">
                  <a16:creationId xmlns:a16="http://schemas.microsoft.com/office/drawing/2014/main" id="{EC7D4441-790E-6DC9-0497-D9E510C4B393}"/>
                </a:ext>
              </a:extLst>
            </xdr:cNvPr>
            <xdr:cNvSpPr/>
          </xdr:nvSpPr>
          <xdr:spPr>
            <a:xfrm>
              <a:off x="-11796116" y="-11491923"/>
              <a:ext cx="1250280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sp macro="" textlink="">
        <xdr:nvSpPr>
          <xdr:cNvPr id="4" name="Line 7">
            <a:extLst>
              <a:ext uri="{FF2B5EF4-FFF2-40B4-BE49-F238E27FC236}">
                <a16:creationId xmlns:a16="http://schemas.microsoft.com/office/drawing/2014/main" id="{E8CD6110-EA4B-0746-6983-E352F1718D63}"/>
              </a:ext>
            </a:extLst>
          </xdr:cNvPr>
          <xdr:cNvSpPr/>
        </xdr:nvSpPr>
        <xdr:spPr>
          <a:xfrm>
            <a:off x="-8435157" y="-11501277"/>
            <a:ext cx="356" cy="1136807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5" name="Line 8">
            <a:extLst>
              <a:ext uri="{FF2B5EF4-FFF2-40B4-BE49-F238E27FC236}">
                <a16:creationId xmlns:a16="http://schemas.microsoft.com/office/drawing/2014/main" id="{0F3B59FB-F386-4241-A21F-F5209BFD78B8}"/>
              </a:ext>
            </a:extLst>
          </xdr:cNvPr>
          <xdr:cNvSpPr/>
        </xdr:nvSpPr>
        <xdr:spPr>
          <a:xfrm>
            <a:off x="-11786039" y="-11501277"/>
            <a:ext cx="356" cy="1136807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-11823475</xdr:colOff>
      <xdr:row>0</xdr:row>
      <xdr:rowOff>-11508117</xdr:rowOff>
    </xdr:from>
    <xdr:ext cx="12643910" cy="11657511"/>
    <xdr:grpSp>
      <xdr:nvGrpSpPr>
        <xdr:cNvPr id="2" name="Group 1">
          <a:extLst>
            <a:ext uri="{FF2B5EF4-FFF2-40B4-BE49-F238E27FC236}">
              <a16:creationId xmlns:a16="http://schemas.microsoft.com/office/drawing/2014/main" id="{351A594A-AB57-4302-B154-244CB6DFCB60}"/>
            </a:ext>
          </a:extLst>
        </xdr:cNvPr>
        <xdr:cNvGrpSpPr/>
      </xdr:nvGrpSpPr>
      <xdr:grpSpPr>
        <a:xfrm>
          <a:off x="-11823475" y="-11508117"/>
          <a:ext cx="12643910" cy="11657511"/>
          <a:chOff x="-11823475" y="-11508117"/>
          <a:chExt cx="12643910" cy="11657511"/>
        </a:xfrm>
      </xdr:grpSpPr>
      <xdr:grpSp>
        <xdr:nvGrpSpPr>
          <xdr:cNvPr id="3" name="Group 2">
            <a:extLst>
              <a:ext uri="{FF2B5EF4-FFF2-40B4-BE49-F238E27FC236}">
                <a16:creationId xmlns:a16="http://schemas.microsoft.com/office/drawing/2014/main" id="{28B269D6-B562-8C15-A5E4-DFD2F6A07824}"/>
              </a:ext>
            </a:extLst>
          </xdr:cNvPr>
          <xdr:cNvGrpSpPr/>
        </xdr:nvGrpSpPr>
        <xdr:grpSpPr>
          <a:xfrm>
            <a:off x="-11823475" y="-11508117"/>
            <a:ext cx="12643910" cy="11657511"/>
            <a:chOff x="-11823475" y="-11508117"/>
            <a:chExt cx="12643910" cy="11657511"/>
          </a:xfrm>
        </xdr:grpSpPr>
        <xdr:sp macro="" textlink="">
          <xdr:nvSpPr>
            <xdr:cNvPr id="6" name="Rectangle 3">
              <a:extLst>
                <a:ext uri="{FF2B5EF4-FFF2-40B4-BE49-F238E27FC236}">
                  <a16:creationId xmlns:a16="http://schemas.microsoft.com/office/drawing/2014/main" id="{C3255F5D-1B04-07E5-348B-C40B7720A895}"/>
                </a:ext>
              </a:extLst>
            </xdr:cNvPr>
            <xdr:cNvSpPr/>
          </xdr:nvSpPr>
          <xdr:spPr>
            <a:xfrm>
              <a:off x="-11823475" y="149038"/>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3312-04-04-2</a:t>
              </a:r>
            </a:p>
          </xdr:txBody>
        </xdr:sp>
        <xdr:sp macro="" textlink="">
          <xdr:nvSpPr>
            <xdr:cNvPr id="7" name="Line 4">
              <a:extLst>
                <a:ext uri="{FF2B5EF4-FFF2-40B4-BE49-F238E27FC236}">
                  <a16:creationId xmlns:a16="http://schemas.microsoft.com/office/drawing/2014/main" id="{16135A59-8278-FC62-09D2-B1794F8C4ABB}"/>
                </a:ext>
              </a:extLst>
            </xdr:cNvPr>
            <xdr:cNvSpPr/>
          </xdr:nvSpPr>
          <xdr:spPr>
            <a:xfrm>
              <a:off x="-11796116" y="-5828403"/>
              <a:ext cx="12589203"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8" name="Line 5">
              <a:extLst>
                <a:ext uri="{FF2B5EF4-FFF2-40B4-BE49-F238E27FC236}">
                  <a16:creationId xmlns:a16="http://schemas.microsoft.com/office/drawing/2014/main" id="{7B685605-D704-CBA2-BD2E-DC81775363B5}"/>
                </a:ext>
              </a:extLst>
            </xdr:cNvPr>
            <xdr:cNvSpPr/>
          </xdr:nvSpPr>
          <xdr:spPr>
            <a:xfrm>
              <a:off x="820079" y="-11210041"/>
              <a:ext cx="356" cy="11061359"/>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9" name="Line 6">
              <a:extLst>
                <a:ext uri="{FF2B5EF4-FFF2-40B4-BE49-F238E27FC236}">
                  <a16:creationId xmlns:a16="http://schemas.microsoft.com/office/drawing/2014/main" id="{D9A19D5D-4086-44F5-D125-E828E843EE83}"/>
                </a:ext>
              </a:extLst>
            </xdr:cNvPr>
            <xdr:cNvSpPr/>
          </xdr:nvSpPr>
          <xdr:spPr>
            <a:xfrm>
              <a:off x="-11796116" y="-11508117"/>
              <a:ext cx="12616196"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sp macro="" textlink="">
        <xdr:nvSpPr>
          <xdr:cNvPr id="4" name="Line 7">
            <a:extLst>
              <a:ext uri="{FF2B5EF4-FFF2-40B4-BE49-F238E27FC236}">
                <a16:creationId xmlns:a16="http://schemas.microsoft.com/office/drawing/2014/main" id="{A588973F-BCF5-299C-546B-CB8754275512}"/>
              </a:ext>
            </a:extLst>
          </xdr:cNvPr>
          <xdr:cNvSpPr/>
        </xdr:nvSpPr>
        <xdr:spPr>
          <a:xfrm>
            <a:off x="-8405283" y="-11508117"/>
            <a:ext cx="356" cy="11369155"/>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5" name="Line 8">
            <a:extLst>
              <a:ext uri="{FF2B5EF4-FFF2-40B4-BE49-F238E27FC236}">
                <a16:creationId xmlns:a16="http://schemas.microsoft.com/office/drawing/2014/main" id="{D8D4DA18-B443-3CB0-2306-D64D0CEED089}"/>
              </a:ext>
            </a:extLst>
          </xdr:cNvPr>
          <xdr:cNvSpPr/>
        </xdr:nvSpPr>
        <xdr:spPr>
          <a:xfrm>
            <a:off x="-11786762" y="-11508117"/>
            <a:ext cx="356" cy="11369155"/>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-11794324</xdr:colOff>
      <xdr:row>0</xdr:row>
      <xdr:rowOff>-11501277</xdr:rowOff>
    </xdr:from>
    <xdr:ext cx="12729955" cy="11368076"/>
    <xdr:grpSp>
      <xdr:nvGrpSpPr>
        <xdr:cNvPr id="2" name="Group 1">
          <a:extLst>
            <a:ext uri="{FF2B5EF4-FFF2-40B4-BE49-F238E27FC236}">
              <a16:creationId xmlns:a16="http://schemas.microsoft.com/office/drawing/2014/main" id="{C33402A3-4C70-4E22-9DD6-06D440C2C35E}"/>
            </a:ext>
          </a:extLst>
        </xdr:cNvPr>
        <xdr:cNvGrpSpPr/>
      </xdr:nvGrpSpPr>
      <xdr:grpSpPr>
        <a:xfrm>
          <a:off x="-11794324" y="-11501277"/>
          <a:ext cx="12729955" cy="11368076"/>
          <a:chOff x="-11794324" y="-11501277"/>
          <a:chExt cx="12729955" cy="11368076"/>
        </a:xfrm>
      </xdr:grpSpPr>
      <xdr:grpSp>
        <xdr:nvGrpSpPr>
          <xdr:cNvPr id="3" name="Group 2">
            <a:extLst>
              <a:ext uri="{FF2B5EF4-FFF2-40B4-BE49-F238E27FC236}">
                <a16:creationId xmlns:a16="http://schemas.microsoft.com/office/drawing/2014/main" id="{A84FF0A5-00DE-DA89-C7E5-BEB30070C178}"/>
              </a:ext>
            </a:extLst>
          </xdr:cNvPr>
          <xdr:cNvGrpSpPr/>
        </xdr:nvGrpSpPr>
        <xdr:grpSpPr>
          <a:xfrm>
            <a:off x="-11794324" y="-11492279"/>
            <a:ext cx="12729955" cy="11359078"/>
            <a:chOff x="-11794324" y="-11492279"/>
            <a:chExt cx="12729955" cy="11359078"/>
          </a:xfrm>
        </xdr:grpSpPr>
        <xdr:sp macro="" textlink="">
          <xdr:nvSpPr>
            <xdr:cNvPr id="6" name="Rectangle 3">
              <a:extLst>
                <a:ext uri="{FF2B5EF4-FFF2-40B4-BE49-F238E27FC236}">
                  <a16:creationId xmlns:a16="http://schemas.microsoft.com/office/drawing/2014/main" id="{243BAB18-2D98-50AE-9478-3E3B2ED4B545}"/>
                </a:ext>
              </a:extLst>
            </xdr:cNvPr>
            <xdr:cNvSpPr/>
          </xdr:nvSpPr>
          <xdr:spPr>
            <a:xfrm>
              <a:off x="-11794324" y="-133557"/>
              <a:ext cx="12729600"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3312-04-05-2</a:t>
              </a:r>
            </a:p>
          </xdr:txBody>
        </xdr:sp>
        <xdr:sp macro="" textlink="">
          <xdr:nvSpPr>
            <xdr:cNvPr id="7" name="Line 4">
              <a:extLst>
                <a:ext uri="{FF2B5EF4-FFF2-40B4-BE49-F238E27FC236}">
                  <a16:creationId xmlns:a16="http://schemas.microsoft.com/office/drawing/2014/main" id="{ABEAD624-463D-610E-2219-3FA69982AC0E}"/>
                </a:ext>
              </a:extLst>
            </xdr:cNvPr>
            <xdr:cNvSpPr/>
          </xdr:nvSpPr>
          <xdr:spPr>
            <a:xfrm>
              <a:off x="-11768044" y="-5951884"/>
              <a:ext cx="12673437"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8" name="Line 5">
              <a:extLst>
                <a:ext uri="{FF2B5EF4-FFF2-40B4-BE49-F238E27FC236}">
                  <a16:creationId xmlns:a16="http://schemas.microsoft.com/office/drawing/2014/main" id="{51AFB6A3-E6AB-C9C7-1737-295F47B9ABBC}"/>
                </a:ext>
              </a:extLst>
            </xdr:cNvPr>
            <xdr:cNvSpPr/>
          </xdr:nvSpPr>
          <xdr:spPr>
            <a:xfrm>
              <a:off x="935275" y="-11214357"/>
              <a:ext cx="356" cy="10793522"/>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9" name="Line 6">
              <a:extLst>
                <a:ext uri="{FF2B5EF4-FFF2-40B4-BE49-F238E27FC236}">
                  <a16:creationId xmlns:a16="http://schemas.microsoft.com/office/drawing/2014/main" id="{B46B4B58-A480-E436-4155-3E6D3CCFA70B}"/>
                </a:ext>
              </a:extLst>
            </xdr:cNvPr>
            <xdr:cNvSpPr/>
          </xdr:nvSpPr>
          <xdr:spPr>
            <a:xfrm>
              <a:off x="-11768044" y="-11492279"/>
              <a:ext cx="12701518"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sp macro="" textlink="">
        <xdr:nvSpPr>
          <xdr:cNvPr id="4" name="Line 7">
            <a:extLst>
              <a:ext uri="{FF2B5EF4-FFF2-40B4-BE49-F238E27FC236}">
                <a16:creationId xmlns:a16="http://schemas.microsoft.com/office/drawing/2014/main" id="{804E5AA1-C3C6-C5CF-3084-1B8FBDAE8EC7}"/>
              </a:ext>
            </a:extLst>
          </xdr:cNvPr>
          <xdr:cNvSpPr/>
        </xdr:nvSpPr>
        <xdr:spPr>
          <a:xfrm>
            <a:off x="-8352714" y="-11501277"/>
            <a:ext cx="356" cy="11080443"/>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sp macro="" textlink="">
        <xdr:nvSpPr>
          <xdr:cNvPr id="5" name="Line 8">
            <a:extLst>
              <a:ext uri="{FF2B5EF4-FFF2-40B4-BE49-F238E27FC236}">
                <a16:creationId xmlns:a16="http://schemas.microsoft.com/office/drawing/2014/main" id="{3915C5EA-E4EB-6F3C-5168-F5231FE3A92A}"/>
              </a:ext>
            </a:extLst>
          </xdr:cNvPr>
          <xdr:cNvSpPr/>
        </xdr:nvSpPr>
        <xdr:spPr>
          <a:xfrm>
            <a:off x="-11756523" y="-11501277"/>
            <a:ext cx="356" cy="11080443"/>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Yu Gothic UI" pitchFamily="18"/>
              <a:ea typeface="Yu Gothic UI" pitchFamily="2"/>
              <a:cs typeface="Tahoma" pitchFamily="2"/>
            </a:endParaRPr>
          </a:p>
        </xdr:txBody>
      </xdr:sp>
    </xdr:grpSp>
    <xdr:clientData/>
  </xdr:oneCellAnchor>
</xdr:wsDr>
</file>

<file path=xl/drawings/drawing26.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927100D5-DE50-4879-A7D2-89E90D746FEB}"/>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1AC081F4-F4A2-4A56-A1FA-64ACC8F71E6C}"/>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6D20EC92-A6E9-4AF3-AFE0-DDCD31A92783}"/>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8BBF9772-2A72-41CB-B488-3D07404DED7F}"/>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87347</xdr:colOff>
      <xdr:row>5</xdr:row>
      <xdr:rowOff>14759</xdr:rowOff>
    </xdr:from>
    <xdr:to>
      <xdr:col>12</xdr:col>
      <xdr:colOff>303</xdr:colOff>
      <xdr:row>5</xdr:row>
      <xdr:rowOff>275653</xdr:rowOff>
    </xdr:to>
    <xdr:sp macro="" textlink="">
      <xdr:nvSpPr>
        <xdr:cNvPr id="6" name="報表類別">
          <a:extLst>
            <a:ext uri="{FF2B5EF4-FFF2-40B4-BE49-F238E27FC236}">
              <a16:creationId xmlns:a16="http://schemas.microsoft.com/office/drawing/2014/main" id="{E29B0A77-CA49-480D-BF97-578E94ABC136}"/>
            </a:ext>
          </a:extLst>
        </xdr:cNvPr>
        <xdr:cNvSpPr>
          <a:spLocks noChangeArrowheads="1"/>
        </xdr:cNvSpPr>
      </xdr:nvSpPr>
      <xdr:spPr bwMode="auto">
        <a:xfrm>
          <a:off x="8035007" y="1157759"/>
          <a:ext cx="2496136"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A6018C27-C907-4AB6-B672-F4271F09D932}"/>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0778683F-28CD-43B3-BF99-69EC8E7F6486}"/>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38586C2F-52C9-4739-8D98-AD21246AB0F7}"/>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A3A12471-95FF-4121-A718-138C3F536D3E}"/>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803141D5-AC2C-4FF1-A7F3-F05FE7C5FA60}"/>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161760E7-35B7-4BAB-B952-5CF94C29CAEC}"/>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861163CF-9F01-494C-8FD2-A9BEC2022882}"/>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3B438DF6-4B65-4788-AC33-055906BE68CB}"/>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5A217F08-D527-4098-B0F8-F196191B58E7}"/>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ED941805-FBBE-434F-A7DB-DAC93B46DBFF}"/>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D2F222F2-8101-4340-A1FE-55C315680202}"/>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326B781C-3F56-4EA0-8A7A-BBD74290F47F}"/>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0FFB74ED-B601-4F94-A95D-E58FA70ADD44}"/>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23E06992-9527-4A5B-9F5C-19342CA4F0DD}"/>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A152DF10-FD4E-4EE8-BCA2-AC401E70FA83}"/>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EF79B5B5-BDE2-459B-B38E-E642C98B42AF}"/>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1D7C22C5-D241-451A-BBE7-304EB9EE4729}"/>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C82B192A-2BFC-41D5-90B7-C68E98A3CDC1}"/>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79609D6D-CA27-4D8C-930B-8A49138E0C7E}"/>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5A3B3D2F-CADE-44DC-A9D6-1D1F572D1DE9}"/>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148C369E-16F1-4DB0-9F48-55A4F6AE694F}"/>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217714</xdr:colOff>
      <xdr:row>5</xdr:row>
      <xdr:rowOff>0</xdr:rowOff>
    </xdr:from>
    <xdr:to>
      <xdr:col>7</xdr:col>
      <xdr:colOff>1404876</xdr:colOff>
      <xdr:row>5</xdr:row>
      <xdr:rowOff>257175</xdr:rowOff>
    </xdr:to>
    <xdr:sp macro="" textlink="">
      <xdr:nvSpPr>
        <xdr:cNvPr id="10" name="報表類別">
          <a:extLst>
            <a:ext uri="{FF2B5EF4-FFF2-40B4-BE49-F238E27FC236}">
              <a16:creationId xmlns:a16="http://schemas.microsoft.com/office/drawing/2014/main" id="{65914AEB-2A45-4DC6-B2AD-C255925719DD}"/>
            </a:ext>
          </a:extLst>
        </xdr:cNvPr>
        <xdr:cNvSpPr>
          <a:spLocks noChangeArrowheads="1"/>
        </xdr:cNvSpPr>
      </xdr:nvSpPr>
      <xdr:spPr bwMode="auto">
        <a:xfrm>
          <a:off x="8043454"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012D767D-3EC7-4465-89E1-3731C407ADDA}"/>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1E810B42-99E1-4780-BFC3-34B624675167}"/>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57CF89C4-A3F7-4AC1-BA55-55F52ACF4D71}"/>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D213346C-70B6-42A4-889B-D39DAEC4EF3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C5CC637F-FE2F-4EE3-8EA5-FAD8700CC21C}"/>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102B4C06-07AD-44B9-B463-3D158F4014A4}"/>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F0A24DD3-805C-4A51-8485-B6BF80BD6810}"/>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817588F8-DCA8-4545-A679-8B156161C605}"/>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D7E7B142-EC3D-47C2-9EB1-8127FD1F1C3A}"/>
            </a:ext>
          </a:extLst>
        </xdr:cNvPr>
        <xdr:cNvSpPr>
          <a:spLocks noChangeArrowheads="1"/>
        </xdr:cNvSpPr>
      </xdr:nvSpPr>
      <xdr:spPr bwMode="auto">
        <a:xfrm>
          <a:off x="8911166" y="1171575"/>
          <a:ext cx="60937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162A39E8-C97D-40DA-8C69-811BBF0DB750}"/>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D8302469-79FA-4287-A919-F435DB51FF27}"/>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1AF2BF61-A5BB-455B-A053-DA7073AEC3D2}"/>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E39B39A5-28F7-442E-B998-35A3EE3F3C4C}"/>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C2E3534A-7219-42EC-A5E2-471CC7612535}"/>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0470CCB6-96F9-4965-959D-E2C48AEA57AB}"/>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5EF42422-FC19-47EE-BD6D-32E37548A4B4}"/>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D45E1B7E-4B20-41A4-85E6-558AB75C98BE}"/>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9FA796CE-C971-4515-9D95-AD46E220F9D4}"/>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D7DDD221-9746-4DCC-8DCB-2E2D8920AE6E}"/>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9D540A5B-30CD-4193-9159-AF4BDB2705C0}"/>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17B96078-0478-4747-925F-9DEB71729362}"/>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8D52FE52-A770-4BDA-9C5C-F9E6329ECA4B}"/>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9A010AFC-1EB1-47D2-8743-8546D1A739F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B96EC0A6-5117-4131-ADBF-750F8474E4A4}"/>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D50CDB7B-EB26-4253-8BA0-3D9E9E9D2550}"/>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5A5A9A25-19BE-42C7-9C3C-6A6061F64D70}"/>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80FC711D-5A5A-4E4E-9EFE-9A82EB2D2228}"/>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A5FA1627-4804-49FF-95EE-67CC34957164}"/>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4290235C-5032-4C12-A212-83563C1FCC52}"/>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2924F460-D6F0-4AAB-BEEA-CD20B8F49297}"/>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C0471B7F-B360-471E-94E7-8D77A2C029BD}"/>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AB95A77D-D3D5-4D50-AB4D-CD6E4954B99F}"/>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0D5BBFDA-2E02-4F3F-8E21-D53466288BC3}"/>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94714F10-BDF6-469F-85BE-9C048BD1BEA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DE989644-5A3E-4546-833B-DB24495D674C}"/>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8C361DCC-82B5-49FD-AD8C-6D4C7B557D3E}"/>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B2AE1DD8-BF11-4561-9098-36171DB99F94}"/>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60C089D2-7478-4DA9-BBB4-4AB5F14B6B63}"/>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68FEBD83-320F-410F-9AEB-0B9A98876374}"/>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234C3A7B-EF50-488E-968E-1D01B9CC0417}"/>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1D06D26D-5881-485B-B03D-F5BC78B8618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B2D32D9A-9EFD-4D2E-9CEA-4A0BD5FAE028}"/>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A8F73B9B-9AFC-4804-A682-BFC27FD1D6A6}"/>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54EC36E3-949F-45D9-B216-DFDFCFCD353C}"/>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01F1B6F8-9858-453C-88D0-5FDC36BF7619}"/>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A28F3F7B-D1BA-4344-81DC-48D519FF873F}"/>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34F03F13-8829-427D-9241-7B2387FABD1D}"/>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AA9FF618-CD01-454A-8E16-A536F08B9606}"/>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8411A2D1-674B-429E-90B0-036C72CB467B}"/>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87347</xdr:colOff>
      <xdr:row>5</xdr:row>
      <xdr:rowOff>14759</xdr:rowOff>
    </xdr:from>
    <xdr:to>
      <xdr:col>12</xdr:col>
      <xdr:colOff>303</xdr:colOff>
      <xdr:row>5</xdr:row>
      <xdr:rowOff>275653</xdr:rowOff>
    </xdr:to>
    <xdr:sp macro="" textlink="">
      <xdr:nvSpPr>
        <xdr:cNvPr id="6" name="報表類別">
          <a:extLst>
            <a:ext uri="{FF2B5EF4-FFF2-40B4-BE49-F238E27FC236}">
              <a16:creationId xmlns:a16="http://schemas.microsoft.com/office/drawing/2014/main" id="{C71EDBA1-AEB2-436B-B091-AC7192900DF3}"/>
            </a:ext>
          </a:extLst>
        </xdr:cNvPr>
        <xdr:cNvSpPr>
          <a:spLocks noChangeArrowheads="1"/>
        </xdr:cNvSpPr>
      </xdr:nvSpPr>
      <xdr:spPr bwMode="auto">
        <a:xfrm>
          <a:off x="8035007" y="1157759"/>
          <a:ext cx="2496136"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50321275-2CE1-4DCA-B01B-F3344C4C02BA}"/>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F7F1E52F-6020-489F-BACB-CE45A209F6FA}"/>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1710B97A-3582-4826-965C-A6FC81F71A9A}"/>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55F2461E-FCC7-4776-8CA9-EABFD990FCAF}"/>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0BD90612-0823-49F1-A67E-9BC23553FE68}"/>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5002B147-1F3C-4A04-AE7E-E80FBF91B8B7}"/>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691AF029-AFE2-4C9A-9EF8-A542D2D08969}"/>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BB4F7ED6-1BC3-4BB1-A6EE-401B3DB08260}"/>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10224639-A228-4C28-875C-23C35F4213F9}"/>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D165F5CA-0A40-450F-B2F0-1B772B56ADDC}"/>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AFD436E3-E10B-4112-963E-80DDCC1E825A}"/>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384FDB39-0668-4B31-A2FE-7E30F40B41FB}"/>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BD61ECAB-CEB1-4F6C-AD4D-465D8308F8F4}"/>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9AB8EF90-C2A7-491E-9766-EBAF3D4FB31B}"/>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A8CC1B0C-4ACA-4E5D-B2F1-242D6E89116D}"/>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70705235-7D78-41F2-9EC6-39C6DDC453D6}"/>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48156CAA-CDC0-4A3E-A32D-C6C31F6438C6}"/>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33C487AD-A5CA-47CA-8142-176657DE3446}"/>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A596B8CA-A8A9-4634-B356-E280CFA621F3}"/>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1FCC1322-A394-4A8A-BD76-C7C7C68A8381}"/>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BEE78631-42D4-4197-A7A3-70EEA3236855}"/>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217714</xdr:colOff>
      <xdr:row>5</xdr:row>
      <xdr:rowOff>0</xdr:rowOff>
    </xdr:from>
    <xdr:to>
      <xdr:col>7</xdr:col>
      <xdr:colOff>1404876</xdr:colOff>
      <xdr:row>5</xdr:row>
      <xdr:rowOff>257175</xdr:rowOff>
    </xdr:to>
    <xdr:sp macro="" textlink="">
      <xdr:nvSpPr>
        <xdr:cNvPr id="10" name="報表類別">
          <a:extLst>
            <a:ext uri="{FF2B5EF4-FFF2-40B4-BE49-F238E27FC236}">
              <a16:creationId xmlns:a16="http://schemas.microsoft.com/office/drawing/2014/main" id="{2D0D991F-E498-4D9D-B329-D0B9F64BD279}"/>
            </a:ext>
          </a:extLst>
        </xdr:cNvPr>
        <xdr:cNvSpPr>
          <a:spLocks noChangeArrowheads="1"/>
        </xdr:cNvSpPr>
      </xdr:nvSpPr>
      <xdr:spPr bwMode="auto">
        <a:xfrm>
          <a:off x="8043454"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2376D106-3856-486B-9ECE-BE0219416FDE}"/>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A7C9035E-436D-4FC7-B652-A4939F4F6D44}"/>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8D6B204E-6725-44CF-95E6-C29883DEED43}"/>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452CF6EE-AD2D-4ECF-A5BB-F77CA97ACF5D}"/>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0BF6D5C0-85FC-47DC-BB3F-07EDE69687DA}"/>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CAE5FAA9-B4FE-4323-AC4D-75AB5799F99A}"/>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7B05F622-D4E3-45BB-8B00-D98AFCCE9150}"/>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417D5117-2B66-480A-9475-F8CC45AF3ACC}"/>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20733419-CFD0-4696-8818-EF7E1F43494F}"/>
            </a:ext>
          </a:extLst>
        </xdr:cNvPr>
        <xdr:cNvSpPr>
          <a:spLocks noChangeArrowheads="1"/>
        </xdr:cNvSpPr>
      </xdr:nvSpPr>
      <xdr:spPr bwMode="auto">
        <a:xfrm>
          <a:off x="8911166" y="1171575"/>
          <a:ext cx="60937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319CEE0C-715E-4BDE-B0AA-6625A3565625}"/>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87564856-DD80-44F7-A911-F84A51D96050}"/>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F84D4301-1F3C-4FDB-A78F-8534CE1BB0DC}"/>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5A7C3F08-9EE7-4BE8-A9AE-C3844BE16965}"/>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DFF06C34-0A95-4C5C-897C-CD686E087C98}"/>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1136F2CF-DD18-4F3E-9954-697993D33B5A}"/>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E26836C6-5688-4706-A4CA-588B75906A21}"/>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E55BC9F9-D403-4C44-9052-32B7667CB91E}"/>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711DA9AD-2767-41AC-BAF7-09537D7B13B9}"/>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FCAD63A3-C9BD-499F-8CEF-C084EE6E9B82}"/>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2B163345-1A3C-45BD-AC09-A3E7ED309CED}"/>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73B9DF5E-44B9-48B8-9581-0B13EBB4FDA5}"/>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E5918508-E6D2-491D-82E4-C7873192E62C}"/>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C166AD88-D8CB-42CD-8887-94C56ACDAB61}"/>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14B2A13A-38C4-4873-97CE-11C529106BF4}"/>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BEC58D30-E2B7-4C0D-8F52-1AD4A5479FF5}"/>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D7BEA9E9-266D-4664-97A2-49C7FAED7FA8}"/>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FE11EA92-A15B-46F0-A5AE-8831F96A21D2}"/>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C4852418-D739-477C-8967-BC91049C8762}"/>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15E8B7B4-4584-4DAF-ACF7-AAA2A4ACE0A2}"/>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754C8686-FFF2-4416-A645-3DC73C5E357D}"/>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7AD38BB1-BB3E-4B7F-97F3-BAB7AF496C4C}"/>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60825062-0BA2-43C1-9997-7A38349ABEA9}"/>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5142FFE3-EDD0-4705-A69A-8EA32CB29D5B}"/>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C8629537-1704-4247-A38B-674CC66DBEEC}"/>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C83BE871-1272-4C95-9E60-65362A3F55B4}"/>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ECC732B2-42FD-4E1B-BBF7-03F7C8E7464C}"/>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326083C9-F32B-49A5-AC92-B9D96E666018}"/>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A9B40C02-50FC-439F-8BBB-0B1D150DC28D}"/>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863EFD0A-1BE5-4CDD-8DD6-339DD8F53001}"/>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05509027-3C16-45D0-988D-1EC81F08540A}"/>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AE755E8D-8DC3-46BC-8D52-FE5326E58DC8}"/>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61A06EA2-D568-4FFA-B60C-B390F65DEDA7}"/>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4AE82003-23B9-450A-9D21-14BEF4D8BC92}"/>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72A55E1E-59F7-4123-99FC-8D3ABC17A2B6}"/>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217714</xdr:colOff>
      <xdr:row>5</xdr:row>
      <xdr:rowOff>0</xdr:rowOff>
    </xdr:from>
    <xdr:to>
      <xdr:col>7</xdr:col>
      <xdr:colOff>1404876</xdr:colOff>
      <xdr:row>5</xdr:row>
      <xdr:rowOff>257175</xdr:rowOff>
    </xdr:to>
    <xdr:sp macro="" textlink="">
      <xdr:nvSpPr>
        <xdr:cNvPr id="10" name="報表類別">
          <a:extLst>
            <a:ext uri="{FF2B5EF4-FFF2-40B4-BE49-F238E27FC236}">
              <a16:creationId xmlns:a16="http://schemas.microsoft.com/office/drawing/2014/main" id="{5F521AD0-A58E-4E9F-8636-79BFB1D9E1A5}"/>
            </a:ext>
          </a:extLst>
        </xdr:cNvPr>
        <xdr:cNvSpPr>
          <a:spLocks noChangeArrowheads="1"/>
        </xdr:cNvSpPr>
      </xdr:nvSpPr>
      <xdr:spPr bwMode="auto">
        <a:xfrm>
          <a:off x="8043454"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4F1C8885-F218-4E9F-B3F6-C6A8EF072F0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0BDA1476-A56B-4ACD-9B29-EDA7E86531A4}"/>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8F2BC88F-0AAE-4B4D-A55A-94B1DAC5ECC5}"/>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46ED7F69-DC22-4844-8A19-18D63B456826}"/>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69E03A96-5E6B-4314-969C-EFEC88467CB1}"/>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E5F68BF9-B162-44B9-AEDA-8A7696706444}"/>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77D6FCC0-5D10-44B3-9BAA-514278A361DA}"/>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E2585C3D-0EC3-4B35-9BF3-88F99A134038}"/>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13195C66-8F22-4B90-B4FE-0AE25F6692AE}"/>
            </a:ext>
          </a:extLst>
        </xdr:cNvPr>
        <xdr:cNvSpPr>
          <a:spLocks noChangeArrowheads="1"/>
        </xdr:cNvSpPr>
      </xdr:nvSpPr>
      <xdr:spPr bwMode="auto">
        <a:xfrm>
          <a:off x="8911166" y="1171575"/>
          <a:ext cx="60937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2A09B298-8A0F-4BCE-AEA6-92EFAFB4AD01}"/>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CF7C1A1E-00A0-4774-852C-CD159BAF27B9}"/>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F9A5A848-5612-4483-A91A-64B0C1F296A3}"/>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C7BD40E6-CA41-42A0-B183-4B3FE2CB82CA}"/>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429241B3-ED09-4F58-B58D-FC4059A9B4BC}"/>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B801E2AF-3B31-41B1-AEC8-E5A4187F1E91}"/>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C87D1E71-5AC3-4AA1-8D0D-6224487AF31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C220D790-4C8B-48C8-9188-E1687262BDE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EC051DEF-5CC8-4D69-80E9-B000D053E03F}"/>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DFDBB3CE-A192-442E-9FCF-32A22952E452}"/>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27B45CF4-B841-4BC9-AC5A-BF31AE4CA484}"/>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CCCB4541-80CF-4B07-9CB9-30A5E93D9F9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106940D6-D549-4342-8E76-2087A7DE9482}"/>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7A9A2586-9EA1-4F52-A199-89203350C899}"/>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11DEA97F-ED7A-47C0-BA9F-5CBCE118301D}"/>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BB15A51F-4DB8-4228-A022-ADA1D9FDF957}"/>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A447E3A0-BCAC-4015-A53A-04D834F0ABBF}"/>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FFBB8A0D-CCDE-4BB3-ADB2-C764071DE8F9}"/>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B9F96CB5-4912-4699-A853-1FDA4C86B4D6}"/>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FEA6B9FD-DFB5-4B0B-A6E7-5429E048801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EB86DF55-19C0-412E-BFA4-DE49CA7FC9A5}"/>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5D2E30CE-9B38-4F37-916D-2CF482821929}"/>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50F3716D-803C-4812-BC79-345E799996EE}"/>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8DC4C81A-D77E-49B5-8A75-C4642284DA43}"/>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99FE222C-9D42-49E7-AB5E-BAA7D57DD35A}"/>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E922A4B5-2622-454F-A547-D3BF7532FF52}"/>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417BA1A2-6D97-46D4-AB8B-CB1448A8FB0F}"/>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-11823118</xdr:colOff>
      <xdr:row>0</xdr:row>
      <xdr:rowOff>-11788920</xdr:rowOff>
    </xdr:from>
    <xdr:ext cx="7196" cy="283317"/>
    <xdr:grpSp>
      <xdr:nvGrpSpPr>
        <xdr:cNvPr id="2" name="Group 1">
          <a:extLst>
            <a:ext uri="{FF2B5EF4-FFF2-40B4-BE49-F238E27FC236}">
              <a16:creationId xmlns:a16="http://schemas.microsoft.com/office/drawing/2014/main" id="{0D1B8DDA-0095-483E-92CF-01053835431D}"/>
            </a:ext>
          </a:extLst>
        </xdr:cNvPr>
        <xdr:cNvGrpSpPr/>
      </xdr:nvGrpSpPr>
      <xdr:grpSpPr>
        <a:xfrm>
          <a:off x="-11823118" y="-11788920"/>
          <a:ext cx="7196" cy="283317"/>
          <a:chOff x="-11823118" y="-11788920"/>
          <a:chExt cx="7196" cy="283317"/>
        </a:xfrm>
      </xdr:grpSpPr>
      <xdr:grpSp>
        <xdr:nvGrpSpPr>
          <xdr:cNvPr id="3" name="Group 2">
            <a:extLst>
              <a:ext uri="{FF2B5EF4-FFF2-40B4-BE49-F238E27FC236}">
                <a16:creationId xmlns:a16="http://schemas.microsoft.com/office/drawing/2014/main" id="{011FAB5A-9FAD-D226-274F-1FF690087DC3}"/>
              </a:ext>
            </a:extLst>
          </xdr:cNvPr>
          <xdr:cNvGrpSpPr/>
        </xdr:nvGrpSpPr>
        <xdr:grpSpPr>
          <a:xfrm>
            <a:off x="-11823118" y="-11788563"/>
            <a:ext cx="7196" cy="282960"/>
            <a:chOff x="-11823118" y="-11788563"/>
            <a:chExt cx="7196" cy="282960"/>
          </a:xfrm>
        </xdr:grpSpPr>
        <xdr:sp macro="" textlink="">
          <xdr:nvSpPr>
            <xdr:cNvPr id="6" name="Rectangle 3">
              <a:extLst>
                <a:ext uri="{FF2B5EF4-FFF2-40B4-BE49-F238E27FC236}">
                  <a16:creationId xmlns:a16="http://schemas.microsoft.com/office/drawing/2014/main" id="{2311BDB8-BC2F-1DAC-D918-46E156CF8145}"/>
                </a:ext>
              </a:extLst>
            </xdr:cNvPr>
            <xdr:cNvSpPr/>
          </xdr:nvSpPr>
          <xdr:spPr>
            <a:xfrm>
              <a:off x="-11823118" y="-11505959"/>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7" name="Line 4">
              <a:extLst>
                <a:ext uri="{FF2B5EF4-FFF2-40B4-BE49-F238E27FC236}">
                  <a16:creationId xmlns:a16="http://schemas.microsoft.com/office/drawing/2014/main" id="{416C26DB-6611-F2AD-3C29-1A09ADD2AF37}"/>
                </a:ext>
              </a:extLst>
            </xdr:cNvPr>
            <xdr:cNvSpPr/>
          </xdr:nvSpPr>
          <xdr:spPr>
            <a:xfrm>
              <a:off x="-11823118" y="-11651037"/>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74BE48B6-6F64-EF6E-3C9E-CECB1B824C00}"/>
                </a:ext>
              </a:extLst>
            </xdr:cNvPr>
            <xdr:cNvSpPr/>
          </xdr:nvSpPr>
          <xdr:spPr>
            <a:xfrm>
              <a:off x="-11815922" y="-11781723"/>
              <a:ext cx="0" cy="2685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A7528589-5373-74C6-35CA-B2759DFC15BE}"/>
                </a:ext>
              </a:extLst>
            </xdr:cNvPr>
            <xdr:cNvSpPr/>
          </xdr:nvSpPr>
          <xdr:spPr>
            <a:xfrm>
              <a:off x="-11823118" y="-11788563"/>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D17B2F6A-43EE-8F4F-4DDC-EF55A9124597}"/>
              </a:ext>
            </a:extLst>
          </xdr:cNvPr>
          <xdr:cNvSpPr/>
        </xdr:nvSpPr>
        <xdr:spPr>
          <a:xfrm>
            <a:off x="-11821317"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208868F6-D8D4-C706-CF9A-2E34D35C1DD5}"/>
              </a:ext>
            </a:extLst>
          </xdr:cNvPr>
          <xdr:cNvSpPr/>
        </xdr:nvSpPr>
        <xdr:spPr>
          <a:xfrm>
            <a:off x="-11823118"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-11796116</xdr:colOff>
      <xdr:row>0</xdr:row>
      <xdr:rowOff>-11788920</xdr:rowOff>
    </xdr:from>
    <xdr:ext cx="1801" cy="290523"/>
    <xdr:grpSp>
      <xdr:nvGrpSpPr>
        <xdr:cNvPr id="10" name="Group 1">
          <a:extLst>
            <a:ext uri="{FF2B5EF4-FFF2-40B4-BE49-F238E27FC236}">
              <a16:creationId xmlns:a16="http://schemas.microsoft.com/office/drawing/2014/main" id="{AA8FA033-44EA-434A-8F03-8EDBB00CC88E}"/>
            </a:ext>
          </a:extLst>
        </xdr:cNvPr>
        <xdr:cNvGrpSpPr/>
      </xdr:nvGrpSpPr>
      <xdr:grpSpPr>
        <a:xfrm>
          <a:off x="-11796116" y="-11788920"/>
          <a:ext cx="1801" cy="290523"/>
          <a:chOff x="-11796116" y="-11788920"/>
          <a:chExt cx="1801" cy="290523"/>
        </a:xfrm>
      </xdr:grpSpPr>
      <xdr:grpSp>
        <xdr:nvGrpSpPr>
          <xdr:cNvPr id="11" name="Group 2">
            <a:extLst>
              <a:ext uri="{FF2B5EF4-FFF2-40B4-BE49-F238E27FC236}">
                <a16:creationId xmlns:a16="http://schemas.microsoft.com/office/drawing/2014/main" id="{663016BD-7EA2-6973-E2E1-ECCDAD879A02}"/>
              </a:ext>
            </a:extLst>
          </xdr:cNvPr>
          <xdr:cNvGrpSpPr/>
        </xdr:nvGrpSpPr>
        <xdr:grpSpPr>
          <a:xfrm>
            <a:off x="-11796116" y="-11788563"/>
            <a:ext cx="1801" cy="290166"/>
            <a:chOff x="-11796116" y="-11788563"/>
            <a:chExt cx="1801" cy="290166"/>
          </a:xfrm>
        </xdr:grpSpPr>
        <xdr:sp macro="" textlink="">
          <xdr:nvSpPr>
            <xdr:cNvPr id="14" name="Rectangle 3">
              <a:extLst>
                <a:ext uri="{FF2B5EF4-FFF2-40B4-BE49-F238E27FC236}">
                  <a16:creationId xmlns:a16="http://schemas.microsoft.com/office/drawing/2014/main" id="{8159C450-5C82-6BEC-EAAE-8615C690674F}"/>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15" name="Line 4">
              <a:extLst>
                <a:ext uri="{FF2B5EF4-FFF2-40B4-BE49-F238E27FC236}">
                  <a16:creationId xmlns:a16="http://schemas.microsoft.com/office/drawing/2014/main" id="{119CDBE3-5F25-F6FD-16B1-34CFCE64005C}"/>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6" name="Line 5">
              <a:extLst>
                <a:ext uri="{FF2B5EF4-FFF2-40B4-BE49-F238E27FC236}">
                  <a16:creationId xmlns:a16="http://schemas.microsoft.com/office/drawing/2014/main" id="{E046AB0E-ECF3-ED4A-74CC-3540A17F1D3D}"/>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FB5352B0-8934-12C4-AE42-CC45A8F6EDE2}"/>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2" name="Line 7">
            <a:extLst>
              <a:ext uri="{FF2B5EF4-FFF2-40B4-BE49-F238E27FC236}">
                <a16:creationId xmlns:a16="http://schemas.microsoft.com/office/drawing/2014/main" id="{B912C7E6-C485-3A1B-0511-349195CFB231}"/>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3" name="Line 8">
            <a:extLst>
              <a:ext uri="{FF2B5EF4-FFF2-40B4-BE49-F238E27FC236}">
                <a16:creationId xmlns:a16="http://schemas.microsoft.com/office/drawing/2014/main" id="{1732CFC2-4AC2-4758-2415-67E71FC6F97D}"/>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84.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85.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6.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8.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1.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5.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9.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0.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1.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2.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3.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0.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52.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5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54.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5.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6.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7.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58.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59.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60.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61.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62.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63.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64.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65.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66.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79.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80.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81.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82.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8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264"/>
  <sheetViews>
    <sheetView tabSelected="1" zoomScale="90" zoomScaleNormal="90" workbookViewId="0">
      <pane xSplit="2" ySplit="10" topLeftCell="C11" activePane="bottomRight" state="frozen"/>
      <selection pane="topRight" activeCell="C1" sqref="C1"/>
      <selection pane="bottomLeft" activeCell="A11" sqref="A11"/>
      <selection pane="bottomRight" sqref="A1:P1"/>
    </sheetView>
  </sheetViews>
  <sheetFormatPr defaultColWidth="8.77734375" defaultRowHeight="15.6"/>
  <cols>
    <col min="1" max="1" width="6.77734375" style="20" customWidth="1"/>
    <col min="2" max="2" width="20" style="10" customWidth="1"/>
    <col min="3" max="3" width="7.44140625" style="10" customWidth="1"/>
    <col min="4" max="15" width="14.6640625" style="10" customWidth="1"/>
    <col min="16" max="16" width="23.44140625" style="1149" customWidth="1"/>
    <col min="17" max="17" width="16.6640625" style="10" customWidth="1"/>
    <col min="18" max="19" width="9.44140625" style="10" customWidth="1"/>
    <col min="20" max="16384" width="8.77734375" style="10"/>
  </cols>
  <sheetData>
    <row r="1" spans="1:17" ht="22.2">
      <c r="A1" s="1240" t="s">
        <v>572</v>
      </c>
      <c r="B1" s="1241"/>
      <c r="C1" s="1241"/>
      <c r="D1" s="1241"/>
      <c r="E1" s="1241"/>
      <c r="F1" s="1241"/>
      <c r="G1" s="1241"/>
      <c r="H1" s="1241"/>
      <c r="I1" s="1241"/>
      <c r="J1" s="1241"/>
      <c r="K1" s="1241"/>
      <c r="L1" s="1241"/>
      <c r="M1" s="1241"/>
      <c r="N1" s="1241"/>
      <c r="O1" s="1241"/>
      <c r="P1" s="1242"/>
      <c r="Q1" s="9"/>
    </row>
    <row r="2" spans="1:17" ht="19.8">
      <c r="A2" s="1243" t="s">
        <v>573</v>
      </c>
      <c r="B2" s="1244"/>
      <c r="C2" s="1244"/>
      <c r="D2" s="1244"/>
      <c r="E2" s="1244"/>
      <c r="F2" s="1244"/>
      <c r="G2" s="1244"/>
      <c r="H2" s="1244"/>
      <c r="I2" s="1244"/>
      <c r="J2" s="1244"/>
      <c r="K2" s="1244"/>
      <c r="L2" s="1244"/>
      <c r="M2" s="1244"/>
      <c r="N2" s="1244"/>
      <c r="O2" s="1244"/>
      <c r="P2" s="1245"/>
      <c r="Q2" s="11"/>
    </row>
    <row r="3" spans="1:17" ht="15.6" customHeight="1">
      <c r="A3" s="1259" t="s">
        <v>574</v>
      </c>
      <c r="B3" s="1260"/>
      <c r="C3" s="1261"/>
      <c r="D3" s="1261"/>
      <c r="E3" s="42"/>
      <c r="F3" s="42"/>
      <c r="G3" s="42"/>
      <c r="H3" s="42"/>
      <c r="I3" s="42"/>
      <c r="J3" s="42"/>
      <c r="K3" s="42"/>
      <c r="L3" s="42"/>
      <c r="M3" s="42"/>
      <c r="N3" s="42"/>
      <c r="O3" s="42"/>
      <c r="P3" s="43"/>
    </row>
    <row r="4" spans="1:17" ht="15.6" customHeight="1">
      <c r="A4" s="1231" t="s">
        <v>575</v>
      </c>
      <c r="B4" s="1232"/>
      <c r="C4" s="1232"/>
      <c r="D4" s="1232"/>
      <c r="E4" s="44"/>
      <c r="F4" s="45"/>
      <c r="G4" s="45"/>
      <c r="H4" s="45"/>
      <c r="I4" s="45"/>
      <c r="J4" s="45"/>
      <c r="K4" s="45"/>
      <c r="L4" s="45"/>
      <c r="M4" s="45"/>
      <c r="N4" s="45"/>
      <c r="O4" s="45"/>
      <c r="P4" s="46"/>
    </row>
    <row r="5" spans="1:17" ht="15.6" customHeight="1">
      <c r="A5" s="1231" t="s">
        <v>1702</v>
      </c>
      <c r="B5" s="1232"/>
      <c r="C5" s="1232"/>
      <c r="D5" s="1232"/>
      <c r="E5" s="44"/>
      <c r="F5" s="45"/>
      <c r="G5" s="45"/>
      <c r="H5" s="45"/>
      <c r="I5" s="45"/>
      <c r="J5" s="45"/>
      <c r="K5" s="45"/>
      <c r="L5" s="45"/>
      <c r="M5" s="45"/>
      <c r="N5" s="45"/>
      <c r="O5" s="45"/>
      <c r="P5" s="46"/>
    </row>
    <row r="6" spans="1:17" ht="15.6" customHeight="1">
      <c r="A6" s="1231" t="s">
        <v>462</v>
      </c>
      <c r="B6" s="1232"/>
      <c r="C6" s="1232"/>
      <c r="D6" s="1232"/>
      <c r="E6" s="45"/>
      <c r="F6" s="45"/>
      <c r="G6" s="45"/>
      <c r="H6" s="47"/>
      <c r="I6" s="47"/>
      <c r="J6" s="47"/>
      <c r="K6" s="47"/>
      <c r="L6" s="47"/>
      <c r="M6" s="1246" t="s">
        <v>576</v>
      </c>
      <c r="N6" s="1247"/>
      <c r="O6" s="1247"/>
      <c r="P6" s="1248"/>
    </row>
    <row r="7" spans="1:17">
      <c r="A7" s="48" t="s">
        <v>461</v>
      </c>
      <c r="B7" s="49"/>
      <c r="C7" s="50"/>
      <c r="D7" s="50"/>
      <c r="E7" s="51"/>
      <c r="F7" s="52"/>
      <c r="G7" s="52"/>
      <c r="H7" s="53"/>
      <c r="I7" s="53"/>
      <c r="J7" s="53"/>
      <c r="K7" s="53"/>
      <c r="L7" s="53"/>
      <c r="M7" s="1249" t="s">
        <v>577</v>
      </c>
      <c r="N7" s="1250"/>
      <c r="O7" s="1250"/>
      <c r="P7" s="1251"/>
    </row>
    <row r="8" spans="1:17">
      <c r="A8" s="12"/>
      <c r="B8" s="13"/>
      <c r="C8" s="13"/>
      <c r="D8" s="13"/>
      <c r="E8" s="13"/>
      <c r="F8" s="13"/>
      <c r="G8" s="13"/>
      <c r="H8" s="13"/>
      <c r="I8" s="13"/>
      <c r="J8" s="13"/>
      <c r="K8" s="13"/>
      <c r="L8" s="13"/>
      <c r="M8" s="13"/>
      <c r="N8" s="13"/>
      <c r="O8" s="13"/>
      <c r="P8" s="14"/>
    </row>
    <row r="9" spans="1:17" ht="22.2" customHeight="1">
      <c r="A9" s="1233" t="s">
        <v>514</v>
      </c>
      <c r="B9" s="1255" t="s">
        <v>515</v>
      </c>
      <c r="C9" s="1255" t="s">
        <v>516</v>
      </c>
      <c r="D9" s="1256" t="s">
        <v>517</v>
      </c>
      <c r="E9" s="1257"/>
      <c r="F9" s="1257"/>
      <c r="G9" s="1257"/>
      <c r="H9" s="1257"/>
      <c r="I9" s="1257"/>
      <c r="J9" s="1257"/>
      <c r="K9" s="1257"/>
      <c r="L9" s="1257"/>
      <c r="M9" s="1257"/>
      <c r="N9" s="1257"/>
      <c r="O9" s="1258"/>
      <c r="P9" s="22" t="s">
        <v>518</v>
      </c>
    </row>
    <row r="10" spans="1:17" ht="22.2" customHeight="1">
      <c r="A10" s="1233"/>
      <c r="B10" s="1255"/>
      <c r="C10" s="1255"/>
      <c r="D10" s="23" t="s">
        <v>519</v>
      </c>
      <c r="E10" s="23" t="s">
        <v>520</v>
      </c>
      <c r="F10" s="23" t="s">
        <v>521</v>
      </c>
      <c r="G10" s="23" t="s">
        <v>522</v>
      </c>
      <c r="H10" s="23" t="s">
        <v>523</v>
      </c>
      <c r="I10" s="23" t="s">
        <v>524</v>
      </c>
      <c r="J10" s="23" t="s">
        <v>525</v>
      </c>
      <c r="K10" s="23" t="s">
        <v>526</v>
      </c>
      <c r="L10" s="23" t="s">
        <v>527</v>
      </c>
      <c r="M10" s="23" t="s">
        <v>528</v>
      </c>
      <c r="N10" s="23" t="s">
        <v>529</v>
      </c>
      <c r="O10" s="23" t="s">
        <v>530</v>
      </c>
      <c r="P10" s="24"/>
    </row>
    <row r="11" spans="1:17" ht="31.5" customHeight="1">
      <c r="A11" s="1211" t="s">
        <v>531</v>
      </c>
      <c r="B11" s="1252" t="s">
        <v>426</v>
      </c>
      <c r="C11" s="1197" t="s">
        <v>532</v>
      </c>
      <c r="D11" s="25">
        <v>46048</v>
      </c>
      <c r="E11" s="25">
        <v>46076</v>
      </c>
      <c r="F11" s="25">
        <v>46097</v>
      </c>
      <c r="G11" s="25">
        <v>46127</v>
      </c>
      <c r="H11" s="25">
        <v>46157</v>
      </c>
      <c r="I11" s="25">
        <v>46188</v>
      </c>
      <c r="J11" s="25">
        <v>46218</v>
      </c>
      <c r="K11" s="25">
        <v>46251</v>
      </c>
      <c r="L11" s="25">
        <v>46280</v>
      </c>
      <c r="M11" s="25">
        <v>46310</v>
      </c>
      <c r="N11" s="25">
        <v>46342</v>
      </c>
      <c r="O11" s="25">
        <v>46371</v>
      </c>
      <c r="P11" s="26"/>
    </row>
    <row r="12" spans="1:17" ht="20.100000000000001" customHeight="1">
      <c r="A12" s="1212"/>
      <c r="B12" s="1253"/>
      <c r="C12" s="1198"/>
      <c r="D12" s="15">
        <v>0.70833333333333337</v>
      </c>
      <c r="E12" s="15">
        <v>0.70833333333333337</v>
      </c>
      <c r="F12" s="15">
        <v>0.70833333333333337</v>
      </c>
      <c r="G12" s="15">
        <v>0.70833333333333337</v>
      </c>
      <c r="H12" s="15">
        <v>0.70833333333333337</v>
      </c>
      <c r="I12" s="15">
        <v>0.70833333333333337</v>
      </c>
      <c r="J12" s="15">
        <v>0.70833333333333337</v>
      </c>
      <c r="K12" s="15">
        <v>0.70833333333333337</v>
      </c>
      <c r="L12" s="15">
        <v>0.70833333333333337</v>
      </c>
      <c r="M12" s="15">
        <v>0.70833333333333337</v>
      </c>
      <c r="N12" s="15">
        <v>0.70833333333333337</v>
      </c>
      <c r="O12" s="15">
        <v>0.70833333333333337</v>
      </c>
      <c r="P12" s="26"/>
    </row>
    <row r="13" spans="1:17" ht="31.5" customHeight="1">
      <c r="A13" s="1213"/>
      <c r="B13" s="1254"/>
      <c r="C13" s="1199"/>
      <c r="D13" s="127" t="s">
        <v>741</v>
      </c>
      <c r="E13" s="127" t="s">
        <v>1099</v>
      </c>
      <c r="F13" s="127" t="s">
        <v>1501</v>
      </c>
      <c r="G13" s="127" t="s">
        <v>1661</v>
      </c>
      <c r="H13" s="127" t="s">
        <v>1674</v>
      </c>
      <c r="I13" s="127" t="s">
        <v>1698</v>
      </c>
      <c r="J13" s="127" t="s">
        <v>1713</v>
      </c>
      <c r="K13" s="16" t="s">
        <v>449</v>
      </c>
      <c r="L13" s="16" t="s">
        <v>450</v>
      </c>
      <c r="M13" s="16" t="s">
        <v>451</v>
      </c>
      <c r="N13" s="16" t="s">
        <v>452</v>
      </c>
      <c r="O13" s="16" t="s">
        <v>453</v>
      </c>
      <c r="P13" s="27" t="s">
        <v>1701</v>
      </c>
    </row>
    <row r="14" spans="1:17" ht="20.100000000000001" customHeight="1">
      <c r="A14" s="1211" t="s">
        <v>533</v>
      </c>
      <c r="B14" s="1224" t="s">
        <v>534</v>
      </c>
      <c r="C14" s="1197" t="s">
        <v>532</v>
      </c>
      <c r="D14" s="25">
        <v>46042</v>
      </c>
      <c r="E14" s="25">
        <v>46076</v>
      </c>
      <c r="F14" s="25">
        <v>46101</v>
      </c>
      <c r="G14" s="25">
        <v>46132</v>
      </c>
      <c r="H14" s="25">
        <v>46162</v>
      </c>
      <c r="I14" s="25">
        <v>46195</v>
      </c>
      <c r="J14" s="25">
        <v>46223</v>
      </c>
      <c r="K14" s="25">
        <v>46254</v>
      </c>
      <c r="L14" s="25">
        <v>46286</v>
      </c>
      <c r="M14" s="25">
        <v>46315</v>
      </c>
      <c r="N14" s="25">
        <v>46346</v>
      </c>
      <c r="O14" s="25">
        <v>46377</v>
      </c>
      <c r="P14" s="1191"/>
    </row>
    <row r="15" spans="1:17" ht="20.100000000000001" customHeight="1">
      <c r="A15" s="1212"/>
      <c r="B15" s="1219"/>
      <c r="C15" s="1198"/>
      <c r="D15" s="15">
        <v>0.70833333333333337</v>
      </c>
      <c r="E15" s="15">
        <v>0.70833333333333337</v>
      </c>
      <c r="F15" s="15">
        <v>0.70833333333333337</v>
      </c>
      <c r="G15" s="15">
        <v>0.70833333333333337</v>
      </c>
      <c r="H15" s="15">
        <v>0.70833333333333337</v>
      </c>
      <c r="I15" s="15">
        <v>0.70833333333333337</v>
      </c>
      <c r="J15" s="15">
        <v>0.70833333333333337</v>
      </c>
      <c r="K15" s="15">
        <v>0.70833333333333337</v>
      </c>
      <c r="L15" s="15">
        <v>0.70833333333333337</v>
      </c>
      <c r="M15" s="15">
        <v>0.70833333333333337</v>
      </c>
      <c r="N15" s="15">
        <v>0.70833333333333337</v>
      </c>
      <c r="O15" s="15">
        <v>0.70833333333333337</v>
      </c>
      <c r="P15" s="1192"/>
    </row>
    <row r="16" spans="1:17" ht="20.100000000000001" customHeight="1">
      <c r="A16" s="1213"/>
      <c r="B16" s="1225"/>
      <c r="C16" s="1199"/>
      <c r="D16" s="127" t="s">
        <v>741</v>
      </c>
      <c r="E16" s="127" t="s">
        <v>1099</v>
      </c>
      <c r="F16" s="127" t="s">
        <v>1501</v>
      </c>
      <c r="G16" s="127" t="s">
        <v>1661</v>
      </c>
      <c r="H16" s="127" t="s">
        <v>1674</v>
      </c>
      <c r="I16" s="127" t="s">
        <v>1698</v>
      </c>
      <c r="J16" s="127" t="s">
        <v>1713</v>
      </c>
      <c r="K16" s="16" t="s">
        <v>449</v>
      </c>
      <c r="L16" s="16" t="s">
        <v>450</v>
      </c>
      <c r="M16" s="16" t="s">
        <v>451</v>
      </c>
      <c r="N16" s="16" t="s">
        <v>452</v>
      </c>
      <c r="O16" s="16" t="s">
        <v>453</v>
      </c>
      <c r="P16" s="1193"/>
    </row>
    <row r="17" spans="1:16" ht="20.100000000000001" customHeight="1">
      <c r="A17" s="1211" t="s">
        <v>533</v>
      </c>
      <c r="B17" s="1201" t="s">
        <v>454</v>
      </c>
      <c r="C17" s="1197" t="s">
        <v>532</v>
      </c>
      <c r="D17" s="21">
        <v>46042</v>
      </c>
      <c r="E17" s="21">
        <v>46076</v>
      </c>
      <c r="F17" s="21">
        <v>46101</v>
      </c>
      <c r="G17" s="21">
        <v>46132</v>
      </c>
      <c r="H17" s="21">
        <v>46162</v>
      </c>
      <c r="I17" s="21">
        <v>46195</v>
      </c>
      <c r="J17" s="21">
        <v>46223</v>
      </c>
      <c r="K17" s="21">
        <v>46254</v>
      </c>
      <c r="L17" s="21">
        <v>46286</v>
      </c>
      <c r="M17" s="21">
        <v>46315</v>
      </c>
      <c r="N17" s="21">
        <v>46346</v>
      </c>
      <c r="O17" s="21">
        <v>46377</v>
      </c>
      <c r="P17" s="1191"/>
    </row>
    <row r="18" spans="1:16" ht="20.100000000000001" customHeight="1">
      <c r="A18" s="1212"/>
      <c r="B18" s="1202"/>
      <c r="C18" s="1198"/>
      <c r="D18" s="15">
        <v>0.70833333333333337</v>
      </c>
      <c r="E18" s="15">
        <v>0.70833333333333337</v>
      </c>
      <c r="F18" s="15">
        <v>0.70833333333333337</v>
      </c>
      <c r="G18" s="15">
        <v>0.70833333333333337</v>
      </c>
      <c r="H18" s="15">
        <v>0.70833333333333337</v>
      </c>
      <c r="I18" s="15">
        <v>0.70833333333333337</v>
      </c>
      <c r="J18" s="15">
        <v>0.70833333333333337</v>
      </c>
      <c r="K18" s="15">
        <v>0.70833333333333337</v>
      </c>
      <c r="L18" s="15">
        <v>0.70833333333333337</v>
      </c>
      <c r="M18" s="15">
        <v>0.70833333333333337</v>
      </c>
      <c r="N18" s="15">
        <v>0.70833333333333337</v>
      </c>
      <c r="O18" s="15">
        <v>0.70833333333333337</v>
      </c>
      <c r="P18" s="1192"/>
    </row>
    <row r="19" spans="1:16" ht="20.100000000000001" customHeight="1">
      <c r="A19" s="1213"/>
      <c r="B19" s="1203"/>
      <c r="C19" s="1199"/>
      <c r="D19" s="127" t="s">
        <v>823</v>
      </c>
      <c r="E19" s="127" t="s">
        <v>1100</v>
      </c>
      <c r="F19" s="127" t="s">
        <v>1502</v>
      </c>
      <c r="G19" s="127" t="s">
        <v>1662</v>
      </c>
      <c r="H19" s="127" t="s">
        <v>1675</v>
      </c>
      <c r="I19" s="127" t="s">
        <v>1699</v>
      </c>
      <c r="J19" s="127" t="s">
        <v>1728</v>
      </c>
      <c r="K19" s="16" t="s">
        <v>405</v>
      </c>
      <c r="L19" s="16" t="s">
        <v>406</v>
      </c>
      <c r="M19" s="16" t="s">
        <v>407</v>
      </c>
      <c r="N19" s="16" t="s">
        <v>408</v>
      </c>
      <c r="O19" s="16" t="s">
        <v>409</v>
      </c>
      <c r="P19" s="1193"/>
    </row>
    <row r="20" spans="1:16" ht="20.100000000000001" customHeight="1">
      <c r="A20" s="1211" t="s">
        <v>535</v>
      </c>
      <c r="B20" s="1234" t="s">
        <v>425</v>
      </c>
      <c r="C20" s="1197" t="s">
        <v>532</v>
      </c>
      <c r="D20" s="25">
        <v>46037</v>
      </c>
      <c r="E20" s="25"/>
      <c r="F20" s="25"/>
      <c r="G20" s="25">
        <v>46127</v>
      </c>
      <c r="H20" s="25"/>
      <c r="I20" s="25"/>
      <c r="J20" s="25">
        <v>46218</v>
      </c>
      <c r="K20" s="25"/>
      <c r="L20" s="25"/>
      <c r="M20" s="25">
        <v>46310</v>
      </c>
      <c r="N20" s="25"/>
      <c r="O20" s="25"/>
      <c r="P20" s="1188" t="s">
        <v>1663</v>
      </c>
    </row>
    <row r="21" spans="1:16" ht="20.100000000000001" customHeight="1">
      <c r="A21" s="1212"/>
      <c r="B21" s="1235"/>
      <c r="C21" s="1198"/>
      <c r="D21" s="15">
        <v>0.70833333333333337</v>
      </c>
      <c r="E21" s="15"/>
      <c r="F21" s="15"/>
      <c r="G21" s="15">
        <v>0.70833333333333337</v>
      </c>
      <c r="H21" s="15"/>
      <c r="I21" s="15"/>
      <c r="J21" s="15">
        <v>0.70833333333333337</v>
      </c>
      <c r="K21" s="15"/>
      <c r="L21" s="15"/>
      <c r="M21" s="15">
        <v>0.70833333333333337</v>
      </c>
      <c r="N21" s="15"/>
      <c r="O21" s="15"/>
      <c r="P21" s="1189"/>
    </row>
    <row r="22" spans="1:16" ht="20.100000000000001" customHeight="1">
      <c r="A22" s="1213"/>
      <c r="B22" s="1236"/>
      <c r="C22" s="1199"/>
      <c r="D22" s="127" t="s">
        <v>996</v>
      </c>
      <c r="E22" s="16"/>
      <c r="F22" s="16"/>
      <c r="G22" s="127" t="s">
        <v>1643</v>
      </c>
      <c r="H22" s="16"/>
      <c r="I22" s="16"/>
      <c r="J22" s="127" t="s">
        <v>1714</v>
      </c>
      <c r="K22" s="16"/>
      <c r="L22" s="16"/>
      <c r="M22" s="16" t="s">
        <v>457</v>
      </c>
      <c r="N22" s="28"/>
      <c r="O22" s="28"/>
      <c r="P22" s="1190"/>
    </row>
    <row r="23" spans="1:16" ht="20.100000000000001" customHeight="1">
      <c r="A23" s="1211" t="s">
        <v>535</v>
      </c>
      <c r="B23" s="1194" t="s">
        <v>536</v>
      </c>
      <c r="C23" s="1197" t="s">
        <v>532</v>
      </c>
      <c r="D23" s="25">
        <v>46037</v>
      </c>
      <c r="E23" s="25"/>
      <c r="F23" s="25"/>
      <c r="G23" s="25">
        <v>46127</v>
      </c>
      <c r="H23" s="25"/>
      <c r="I23" s="25"/>
      <c r="J23" s="25">
        <v>46218</v>
      </c>
      <c r="K23" s="25"/>
      <c r="L23" s="25"/>
      <c r="M23" s="25">
        <v>46310</v>
      </c>
      <c r="N23" s="25"/>
      <c r="O23" s="25"/>
      <c r="P23" s="1188" t="s">
        <v>1664</v>
      </c>
    </row>
    <row r="24" spans="1:16" ht="20.100000000000001" customHeight="1">
      <c r="A24" s="1212"/>
      <c r="B24" s="1195"/>
      <c r="C24" s="1198"/>
      <c r="D24" s="15">
        <v>0.70833333333333337</v>
      </c>
      <c r="E24" s="15"/>
      <c r="F24" s="15"/>
      <c r="G24" s="15">
        <v>0.70833333333333337</v>
      </c>
      <c r="H24" s="15"/>
      <c r="I24" s="15"/>
      <c r="J24" s="15">
        <v>0.70833333333333337</v>
      </c>
      <c r="K24" s="15"/>
      <c r="L24" s="15"/>
      <c r="M24" s="15">
        <v>0.70833333333333337</v>
      </c>
      <c r="N24" s="15"/>
      <c r="O24" s="15"/>
      <c r="P24" s="1189"/>
    </row>
    <row r="25" spans="1:16" ht="20.100000000000001" customHeight="1">
      <c r="A25" s="1213"/>
      <c r="B25" s="1196"/>
      <c r="C25" s="1199"/>
      <c r="D25" s="127" t="s">
        <v>996</v>
      </c>
      <c r="E25" s="16"/>
      <c r="F25" s="16"/>
      <c r="G25" s="127" t="s">
        <v>1643</v>
      </c>
      <c r="H25" s="16"/>
      <c r="I25" s="16"/>
      <c r="J25" s="127" t="s">
        <v>1714</v>
      </c>
      <c r="K25" s="16"/>
      <c r="L25" s="16"/>
      <c r="M25" s="16" t="s">
        <v>457</v>
      </c>
      <c r="N25" s="28"/>
      <c r="O25" s="28"/>
      <c r="P25" s="1190"/>
    </row>
    <row r="26" spans="1:16" ht="20.100000000000001" customHeight="1">
      <c r="A26" s="1211" t="s">
        <v>535</v>
      </c>
      <c r="B26" s="1200" t="s">
        <v>537</v>
      </c>
      <c r="C26" s="1197" t="s">
        <v>532</v>
      </c>
      <c r="D26" s="25">
        <v>46037</v>
      </c>
      <c r="E26" s="25"/>
      <c r="F26" s="25"/>
      <c r="G26" s="25">
        <v>46127</v>
      </c>
      <c r="H26" s="25"/>
      <c r="I26" s="25"/>
      <c r="J26" s="25">
        <v>46218</v>
      </c>
      <c r="K26" s="25"/>
      <c r="L26" s="25"/>
      <c r="M26" s="25">
        <v>46310</v>
      </c>
      <c r="N26" s="25"/>
      <c r="O26" s="25"/>
      <c r="P26" s="1188" t="s">
        <v>1663</v>
      </c>
    </row>
    <row r="27" spans="1:16" ht="20.100000000000001" customHeight="1">
      <c r="A27" s="1212"/>
      <c r="B27" s="1195"/>
      <c r="C27" s="1198"/>
      <c r="D27" s="15">
        <v>0.70833333333333337</v>
      </c>
      <c r="E27" s="15"/>
      <c r="F27" s="15"/>
      <c r="G27" s="15">
        <v>0.70833333333333337</v>
      </c>
      <c r="H27" s="15"/>
      <c r="I27" s="15"/>
      <c r="J27" s="15">
        <v>0.70833333333333337</v>
      </c>
      <c r="K27" s="15"/>
      <c r="L27" s="15"/>
      <c r="M27" s="15">
        <v>0.70833333333333337</v>
      </c>
      <c r="N27" s="15"/>
      <c r="O27" s="15"/>
      <c r="P27" s="1189"/>
    </row>
    <row r="28" spans="1:16" ht="20.100000000000001" customHeight="1">
      <c r="A28" s="1213"/>
      <c r="B28" s="1196"/>
      <c r="C28" s="1199"/>
      <c r="D28" s="127" t="s">
        <v>996</v>
      </c>
      <c r="E28" s="16"/>
      <c r="F28" s="16"/>
      <c r="G28" s="127" t="s">
        <v>1643</v>
      </c>
      <c r="H28" s="16"/>
      <c r="I28" s="16"/>
      <c r="J28" s="127" t="s">
        <v>1714</v>
      </c>
      <c r="K28" s="16"/>
      <c r="L28" s="16"/>
      <c r="M28" s="16" t="s">
        <v>457</v>
      </c>
      <c r="N28" s="28"/>
      <c r="O28" s="28"/>
      <c r="P28" s="1190"/>
    </row>
    <row r="29" spans="1:16" ht="20.100000000000001" customHeight="1">
      <c r="A29" s="1211" t="s">
        <v>535</v>
      </c>
      <c r="B29" s="1194" t="s">
        <v>538</v>
      </c>
      <c r="C29" s="1197" t="s">
        <v>532</v>
      </c>
      <c r="D29" s="25">
        <v>46037</v>
      </c>
      <c r="E29" s="25"/>
      <c r="F29" s="25"/>
      <c r="G29" s="25">
        <v>46127</v>
      </c>
      <c r="H29" s="25"/>
      <c r="I29" s="25"/>
      <c r="J29" s="25">
        <v>46218</v>
      </c>
      <c r="K29" s="25"/>
      <c r="L29" s="25"/>
      <c r="M29" s="25">
        <v>46310</v>
      </c>
      <c r="N29" s="25"/>
      <c r="O29" s="25"/>
      <c r="P29" s="1188" t="s">
        <v>1663</v>
      </c>
    </row>
    <row r="30" spans="1:16" ht="20.100000000000001" customHeight="1">
      <c r="A30" s="1212"/>
      <c r="B30" s="1195"/>
      <c r="C30" s="1198"/>
      <c r="D30" s="15">
        <v>0.70833333333333337</v>
      </c>
      <c r="E30" s="15"/>
      <c r="F30" s="15"/>
      <c r="G30" s="15">
        <v>0.70833333333333337</v>
      </c>
      <c r="H30" s="15"/>
      <c r="I30" s="15"/>
      <c r="J30" s="15">
        <v>0.70833333333333337</v>
      </c>
      <c r="K30" s="15"/>
      <c r="L30" s="15"/>
      <c r="M30" s="15">
        <v>0.70833333333333337</v>
      </c>
      <c r="N30" s="15"/>
      <c r="O30" s="15"/>
      <c r="P30" s="1189"/>
    </row>
    <row r="31" spans="1:16" ht="20.100000000000001" customHeight="1">
      <c r="A31" s="1213"/>
      <c r="B31" s="1196"/>
      <c r="C31" s="1199"/>
      <c r="D31" s="127" t="s">
        <v>996</v>
      </c>
      <c r="E31" s="16"/>
      <c r="F31" s="16"/>
      <c r="G31" s="127" t="s">
        <v>1643</v>
      </c>
      <c r="H31" s="16"/>
      <c r="I31" s="16"/>
      <c r="J31" s="127" t="s">
        <v>1714</v>
      </c>
      <c r="K31" s="16"/>
      <c r="L31" s="16"/>
      <c r="M31" s="16" t="s">
        <v>457</v>
      </c>
      <c r="N31" s="28"/>
      <c r="O31" s="28"/>
      <c r="P31" s="1190"/>
    </row>
    <row r="32" spans="1:16" ht="20.100000000000001" customHeight="1">
      <c r="A32" s="1211" t="s">
        <v>535</v>
      </c>
      <c r="B32" s="1200" t="s">
        <v>539</v>
      </c>
      <c r="C32" s="1197" t="s">
        <v>532</v>
      </c>
      <c r="D32" s="25">
        <v>46037</v>
      </c>
      <c r="E32" s="25"/>
      <c r="F32" s="25"/>
      <c r="G32" s="25">
        <v>46127</v>
      </c>
      <c r="H32" s="25"/>
      <c r="I32" s="25"/>
      <c r="J32" s="25">
        <v>46218</v>
      </c>
      <c r="K32" s="25"/>
      <c r="L32" s="25"/>
      <c r="M32" s="25">
        <v>46310</v>
      </c>
      <c r="N32" s="29"/>
      <c r="O32" s="25"/>
      <c r="P32" s="1188" t="s">
        <v>1663</v>
      </c>
    </row>
    <row r="33" spans="1:16" ht="20.100000000000001" customHeight="1">
      <c r="A33" s="1212"/>
      <c r="B33" s="1195"/>
      <c r="C33" s="1198"/>
      <c r="D33" s="15">
        <v>0.70833333333333337</v>
      </c>
      <c r="E33" s="15"/>
      <c r="F33" s="15"/>
      <c r="G33" s="15">
        <v>0.70833333333333337</v>
      </c>
      <c r="H33" s="15"/>
      <c r="I33" s="15"/>
      <c r="J33" s="15">
        <v>0.70833333333333337</v>
      </c>
      <c r="K33" s="15"/>
      <c r="L33" s="15"/>
      <c r="M33" s="15">
        <v>0.70833333333333337</v>
      </c>
      <c r="N33" s="29"/>
      <c r="O33" s="15"/>
      <c r="P33" s="1189"/>
    </row>
    <row r="34" spans="1:16" ht="20.100000000000001" customHeight="1">
      <c r="A34" s="1213"/>
      <c r="B34" s="1196"/>
      <c r="C34" s="1199"/>
      <c r="D34" s="127" t="s">
        <v>996</v>
      </c>
      <c r="E34" s="16"/>
      <c r="F34" s="16"/>
      <c r="G34" s="127" t="s">
        <v>1643</v>
      </c>
      <c r="H34" s="16"/>
      <c r="I34" s="16"/>
      <c r="J34" s="127" t="s">
        <v>1714</v>
      </c>
      <c r="K34" s="16"/>
      <c r="L34" s="16"/>
      <c r="M34" s="16" t="s">
        <v>457</v>
      </c>
      <c r="N34" s="30"/>
      <c r="O34" s="28"/>
      <c r="P34" s="1190"/>
    </row>
    <row r="35" spans="1:16" ht="20.100000000000001" customHeight="1">
      <c r="A35" s="1211" t="s">
        <v>535</v>
      </c>
      <c r="B35" s="1194" t="s">
        <v>540</v>
      </c>
      <c r="C35" s="1197" t="s">
        <v>532</v>
      </c>
      <c r="D35" s="25">
        <v>46037</v>
      </c>
      <c r="E35" s="25"/>
      <c r="F35" s="25"/>
      <c r="G35" s="25">
        <v>46127</v>
      </c>
      <c r="H35" s="25"/>
      <c r="I35" s="25"/>
      <c r="J35" s="25">
        <v>46218</v>
      </c>
      <c r="K35" s="25"/>
      <c r="L35" s="25"/>
      <c r="M35" s="25">
        <v>46310</v>
      </c>
      <c r="N35" s="25"/>
      <c r="O35" s="31"/>
      <c r="P35" s="1188" t="s">
        <v>1663</v>
      </c>
    </row>
    <row r="36" spans="1:16" ht="20.100000000000001" customHeight="1">
      <c r="A36" s="1212"/>
      <c r="B36" s="1195"/>
      <c r="C36" s="1198"/>
      <c r="D36" s="15">
        <v>0.70833333333333337</v>
      </c>
      <c r="E36" s="15"/>
      <c r="F36" s="15"/>
      <c r="G36" s="15">
        <v>0.70833333333333337</v>
      </c>
      <c r="H36" s="15"/>
      <c r="I36" s="15"/>
      <c r="J36" s="15">
        <v>0.70833333333333337</v>
      </c>
      <c r="K36" s="15"/>
      <c r="L36" s="15"/>
      <c r="M36" s="15">
        <v>0.70833333333333337</v>
      </c>
      <c r="N36" s="15"/>
      <c r="O36" s="15"/>
      <c r="P36" s="1189"/>
    </row>
    <row r="37" spans="1:16" ht="20.100000000000001" customHeight="1">
      <c r="A37" s="1213"/>
      <c r="B37" s="1196"/>
      <c r="C37" s="1199"/>
      <c r="D37" s="127" t="s">
        <v>996</v>
      </c>
      <c r="E37" s="16"/>
      <c r="F37" s="16"/>
      <c r="G37" s="127" t="s">
        <v>1643</v>
      </c>
      <c r="H37" s="16"/>
      <c r="I37" s="16"/>
      <c r="J37" s="127" t="s">
        <v>1714</v>
      </c>
      <c r="K37" s="16"/>
      <c r="L37" s="16"/>
      <c r="M37" s="16" t="s">
        <v>457</v>
      </c>
      <c r="N37" s="28"/>
      <c r="O37" s="28"/>
      <c r="P37" s="1190"/>
    </row>
    <row r="38" spans="1:16" ht="20.100000000000001" customHeight="1">
      <c r="A38" s="1211" t="s">
        <v>535</v>
      </c>
      <c r="B38" s="1200" t="s">
        <v>541</v>
      </c>
      <c r="C38" s="1197" t="s">
        <v>532</v>
      </c>
      <c r="D38" s="25">
        <v>46037</v>
      </c>
      <c r="E38" s="25"/>
      <c r="F38" s="25"/>
      <c r="G38" s="25">
        <v>46127</v>
      </c>
      <c r="H38" s="25"/>
      <c r="I38" s="25"/>
      <c r="J38" s="25">
        <v>46218</v>
      </c>
      <c r="K38" s="25"/>
      <c r="L38" s="25"/>
      <c r="M38" s="25">
        <v>46310</v>
      </c>
      <c r="N38" s="29"/>
      <c r="O38" s="25"/>
      <c r="P38" s="1188" t="s">
        <v>1663</v>
      </c>
    </row>
    <row r="39" spans="1:16" ht="20.100000000000001" customHeight="1">
      <c r="A39" s="1212"/>
      <c r="B39" s="1195"/>
      <c r="C39" s="1198"/>
      <c r="D39" s="15">
        <v>0.70833333333333337</v>
      </c>
      <c r="E39" s="15"/>
      <c r="F39" s="15"/>
      <c r="G39" s="15">
        <v>0.70833333333333337</v>
      </c>
      <c r="H39" s="15"/>
      <c r="I39" s="15"/>
      <c r="J39" s="15">
        <v>0.70833333333333337</v>
      </c>
      <c r="K39" s="15"/>
      <c r="L39" s="15"/>
      <c r="M39" s="15">
        <v>0.70833333333333337</v>
      </c>
      <c r="N39" s="29"/>
      <c r="O39" s="15"/>
      <c r="P39" s="1189"/>
    </row>
    <row r="40" spans="1:16" ht="20.100000000000001" customHeight="1">
      <c r="A40" s="1213"/>
      <c r="B40" s="1196"/>
      <c r="C40" s="1199"/>
      <c r="D40" s="127" t="s">
        <v>996</v>
      </c>
      <c r="E40" s="16"/>
      <c r="F40" s="16"/>
      <c r="G40" s="127" t="s">
        <v>1643</v>
      </c>
      <c r="H40" s="16"/>
      <c r="I40" s="16"/>
      <c r="J40" s="127" t="s">
        <v>1714</v>
      </c>
      <c r="K40" s="16"/>
      <c r="L40" s="16"/>
      <c r="M40" s="16" t="s">
        <v>457</v>
      </c>
      <c r="N40" s="30"/>
      <c r="O40" s="28"/>
      <c r="P40" s="1190"/>
    </row>
    <row r="41" spans="1:16" ht="20.100000000000001" customHeight="1">
      <c r="A41" s="1211" t="s">
        <v>542</v>
      </c>
      <c r="B41" s="1237" t="s">
        <v>455</v>
      </c>
      <c r="C41" s="1197" t="s">
        <v>532</v>
      </c>
      <c r="D41" s="32"/>
      <c r="E41" s="32">
        <v>46058</v>
      </c>
      <c r="F41" s="32"/>
      <c r="G41" s="32"/>
      <c r="H41" s="32">
        <v>46147</v>
      </c>
      <c r="I41" s="32"/>
      <c r="J41" s="32"/>
      <c r="K41" s="32">
        <v>46239</v>
      </c>
      <c r="L41" s="32"/>
      <c r="M41" s="32"/>
      <c r="N41" s="32">
        <v>46331</v>
      </c>
      <c r="O41" s="32"/>
      <c r="P41" s="1188" t="s">
        <v>1665</v>
      </c>
    </row>
    <row r="42" spans="1:16" ht="20.100000000000001" customHeight="1">
      <c r="A42" s="1212"/>
      <c r="B42" s="1238"/>
      <c r="C42" s="1198"/>
      <c r="D42" s="15"/>
      <c r="E42" s="15">
        <v>0.70833333333333337</v>
      </c>
      <c r="F42" s="15"/>
      <c r="G42" s="15"/>
      <c r="H42" s="15">
        <v>0.70833333333333337</v>
      </c>
      <c r="I42" s="15"/>
      <c r="J42" s="15"/>
      <c r="K42" s="15">
        <v>0.70833333333333337</v>
      </c>
      <c r="L42" s="15"/>
      <c r="M42" s="15"/>
      <c r="N42" s="15">
        <v>0.70833333333333337</v>
      </c>
      <c r="O42" s="15"/>
      <c r="P42" s="1189"/>
    </row>
    <row r="43" spans="1:16" ht="20.100000000000001" customHeight="1">
      <c r="A43" s="1213"/>
      <c r="B43" s="1239"/>
      <c r="C43" s="1199"/>
      <c r="D43" s="28"/>
      <c r="E43" s="127" t="s">
        <v>996</v>
      </c>
      <c r="F43" s="16"/>
      <c r="G43" s="16"/>
      <c r="H43" s="127" t="s">
        <v>1643</v>
      </c>
      <c r="I43" s="16"/>
      <c r="J43" s="16"/>
      <c r="K43" s="16" t="s">
        <v>456</v>
      </c>
      <c r="L43" s="16"/>
      <c r="M43" s="16"/>
      <c r="N43" s="16" t="s">
        <v>457</v>
      </c>
      <c r="O43" s="28"/>
      <c r="P43" s="1190"/>
    </row>
    <row r="44" spans="1:16" ht="20.100000000000001" customHeight="1">
      <c r="A44" s="1211" t="s">
        <v>542</v>
      </c>
      <c r="B44" s="1263" t="s">
        <v>543</v>
      </c>
      <c r="C44" s="1197" t="s">
        <v>532</v>
      </c>
      <c r="D44" s="32"/>
      <c r="E44" s="29"/>
      <c r="F44" s="32">
        <v>46086</v>
      </c>
      <c r="G44" s="32"/>
      <c r="H44" s="32"/>
      <c r="I44" s="32"/>
      <c r="J44" s="32"/>
      <c r="K44" s="32"/>
      <c r="L44" s="32"/>
      <c r="M44" s="32"/>
      <c r="N44" s="32"/>
      <c r="O44" s="32"/>
      <c r="P44" s="1191"/>
    </row>
    <row r="45" spans="1:16" ht="20.100000000000001" customHeight="1">
      <c r="A45" s="1212"/>
      <c r="B45" s="1264"/>
      <c r="C45" s="1198"/>
      <c r="D45" s="15"/>
      <c r="E45" s="29"/>
      <c r="F45" s="15">
        <v>0.70833333333333337</v>
      </c>
      <c r="G45" s="15"/>
      <c r="H45" s="15"/>
      <c r="I45" s="15"/>
      <c r="J45" s="15"/>
      <c r="K45" s="15"/>
      <c r="L45" s="15"/>
      <c r="M45" s="15"/>
      <c r="N45" s="15"/>
      <c r="O45" s="15"/>
      <c r="P45" s="1192"/>
    </row>
    <row r="46" spans="1:16" ht="20.100000000000001" customHeight="1">
      <c r="A46" s="1213"/>
      <c r="B46" s="1265"/>
      <c r="C46" s="1199"/>
      <c r="D46" s="28"/>
      <c r="E46" s="16"/>
      <c r="F46" s="127" t="s">
        <v>1101</v>
      </c>
      <c r="G46" s="16"/>
      <c r="H46" s="16"/>
      <c r="I46" s="16"/>
      <c r="J46" s="16"/>
      <c r="K46" s="28"/>
      <c r="L46" s="28"/>
      <c r="M46" s="28"/>
      <c r="N46" s="28"/>
      <c r="O46" s="28"/>
      <c r="P46" s="1193"/>
    </row>
    <row r="47" spans="1:16" ht="20.100000000000001" customHeight="1">
      <c r="A47" s="1211" t="s">
        <v>544</v>
      </c>
      <c r="B47" s="1201" t="s">
        <v>458</v>
      </c>
      <c r="C47" s="1197" t="s">
        <v>532</v>
      </c>
      <c r="D47" s="32">
        <v>46052</v>
      </c>
      <c r="E47" s="32"/>
      <c r="F47" s="32"/>
      <c r="G47" s="32"/>
      <c r="H47" s="32"/>
      <c r="I47" s="32"/>
      <c r="J47" s="32">
        <v>46233</v>
      </c>
      <c r="K47" s="32"/>
      <c r="L47" s="32"/>
      <c r="M47" s="32"/>
      <c r="N47" s="32"/>
      <c r="O47" s="32"/>
      <c r="P47" s="1191"/>
    </row>
    <row r="48" spans="1:16" ht="20.100000000000001" customHeight="1">
      <c r="A48" s="1217"/>
      <c r="B48" s="1202"/>
      <c r="C48" s="1198"/>
      <c r="D48" s="15">
        <v>0.70833333333333337</v>
      </c>
      <c r="E48" s="15"/>
      <c r="F48" s="15"/>
      <c r="G48" s="15"/>
      <c r="H48" s="15"/>
      <c r="I48" s="15"/>
      <c r="J48" s="15">
        <v>0.70833333333333337</v>
      </c>
      <c r="K48" s="15"/>
      <c r="L48" s="15"/>
      <c r="M48" s="15"/>
      <c r="N48" s="15"/>
      <c r="O48" s="15"/>
      <c r="P48" s="1192"/>
    </row>
    <row r="49" spans="1:16" ht="20.100000000000001" customHeight="1">
      <c r="A49" s="1222"/>
      <c r="B49" s="1203"/>
      <c r="C49" s="1199"/>
      <c r="D49" s="127" t="s">
        <v>871</v>
      </c>
      <c r="E49" s="16"/>
      <c r="F49" s="16"/>
      <c r="G49" s="16"/>
      <c r="H49" s="16"/>
      <c r="I49" s="16"/>
      <c r="J49" s="127" t="s">
        <v>1729</v>
      </c>
      <c r="K49" s="16"/>
      <c r="L49" s="16"/>
      <c r="M49" s="28"/>
      <c r="N49" s="28"/>
      <c r="O49" s="28"/>
      <c r="P49" s="1193"/>
    </row>
    <row r="50" spans="1:16" ht="20.100000000000001" customHeight="1">
      <c r="A50" s="1223" t="s">
        <v>533</v>
      </c>
      <c r="B50" s="1201" t="s">
        <v>459</v>
      </c>
      <c r="C50" s="1204" t="s">
        <v>532</v>
      </c>
      <c r="D50" s="32"/>
      <c r="E50" s="32">
        <v>46058</v>
      </c>
      <c r="F50" s="32"/>
      <c r="G50" s="32"/>
      <c r="H50" s="32"/>
      <c r="I50" s="32"/>
      <c r="J50" s="32"/>
      <c r="K50" s="32">
        <v>46239</v>
      </c>
      <c r="L50" s="32"/>
      <c r="M50" s="32"/>
      <c r="N50" s="32"/>
      <c r="O50" s="32"/>
      <c r="P50" s="1191"/>
    </row>
    <row r="51" spans="1:16" ht="20.100000000000001" customHeight="1">
      <c r="A51" s="1217"/>
      <c r="B51" s="1202"/>
      <c r="C51" s="1198"/>
      <c r="D51" s="15"/>
      <c r="E51" s="15">
        <v>0.70833333333333337</v>
      </c>
      <c r="F51" s="15"/>
      <c r="G51" s="15"/>
      <c r="H51" s="15"/>
      <c r="I51" s="15"/>
      <c r="J51" s="15"/>
      <c r="K51" s="15">
        <v>0.70833333333333337</v>
      </c>
      <c r="L51" s="15"/>
      <c r="M51" s="15"/>
      <c r="N51" s="15"/>
      <c r="O51" s="15"/>
      <c r="P51" s="1192"/>
    </row>
    <row r="52" spans="1:16" ht="20.100000000000001" customHeight="1">
      <c r="A52" s="1222"/>
      <c r="B52" s="1203"/>
      <c r="C52" s="1199"/>
      <c r="D52" s="28"/>
      <c r="E52" s="127" t="s">
        <v>871</v>
      </c>
      <c r="F52" s="16"/>
      <c r="G52" s="16"/>
      <c r="H52" s="16"/>
      <c r="I52" s="16"/>
      <c r="J52" s="16"/>
      <c r="K52" s="16" t="s">
        <v>460</v>
      </c>
      <c r="L52" s="16"/>
      <c r="M52" s="28"/>
      <c r="N52" s="28"/>
      <c r="O52" s="28"/>
      <c r="P52" s="1193"/>
    </row>
    <row r="53" spans="1:16" ht="20.100000000000001" customHeight="1">
      <c r="A53" s="1223" t="s">
        <v>533</v>
      </c>
      <c r="B53" s="1224" t="s">
        <v>545</v>
      </c>
      <c r="C53" s="1204" t="s">
        <v>532</v>
      </c>
      <c r="D53" s="32"/>
      <c r="E53" s="32">
        <v>46058</v>
      </c>
      <c r="F53" s="32"/>
      <c r="G53" s="32"/>
      <c r="H53" s="32"/>
      <c r="I53" s="32"/>
      <c r="J53" s="32"/>
      <c r="K53" s="32">
        <v>46239</v>
      </c>
      <c r="L53" s="32"/>
      <c r="M53" s="32"/>
      <c r="N53" s="32"/>
      <c r="O53" s="32"/>
      <c r="P53" s="1191"/>
    </row>
    <row r="54" spans="1:16" ht="20.100000000000001" customHeight="1">
      <c r="A54" s="1217"/>
      <c r="B54" s="1219"/>
      <c r="C54" s="1198"/>
      <c r="D54" s="15"/>
      <c r="E54" s="15">
        <v>0.70833333333333337</v>
      </c>
      <c r="F54" s="15"/>
      <c r="G54" s="15"/>
      <c r="H54" s="15"/>
      <c r="I54" s="15"/>
      <c r="J54" s="15"/>
      <c r="K54" s="15">
        <v>0.70833333333333337</v>
      </c>
      <c r="L54" s="15"/>
      <c r="M54" s="15"/>
      <c r="N54" s="15"/>
      <c r="O54" s="15"/>
      <c r="P54" s="1192"/>
    </row>
    <row r="55" spans="1:16" ht="20.100000000000001" customHeight="1">
      <c r="A55" s="1222"/>
      <c r="B55" s="1225"/>
      <c r="C55" s="1199"/>
      <c r="D55" s="28"/>
      <c r="E55" s="127" t="s">
        <v>871</v>
      </c>
      <c r="F55" s="16"/>
      <c r="G55" s="16"/>
      <c r="H55" s="16"/>
      <c r="I55" s="16"/>
      <c r="J55" s="16"/>
      <c r="K55" s="16" t="s">
        <v>460</v>
      </c>
      <c r="L55" s="16"/>
      <c r="M55" s="28"/>
      <c r="N55" s="28"/>
      <c r="O55" s="28"/>
      <c r="P55" s="1193"/>
    </row>
    <row r="56" spans="1:16" ht="20.100000000000001" customHeight="1">
      <c r="A56" s="1211" t="s">
        <v>544</v>
      </c>
      <c r="B56" s="1218" t="s">
        <v>546</v>
      </c>
      <c r="C56" s="1197" t="s">
        <v>532</v>
      </c>
      <c r="D56" s="32"/>
      <c r="E56" s="29"/>
      <c r="F56" s="32">
        <v>46101</v>
      </c>
      <c r="G56" s="32"/>
      <c r="H56" s="32"/>
      <c r="I56" s="32"/>
      <c r="J56" s="32"/>
      <c r="K56" s="32"/>
      <c r="L56" s="32"/>
      <c r="M56" s="32"/>
      <c r="N56" s="32"/>
      <c r="O56" s="32"/>
      <c r="P56" s="1191"/>
    </row>
    <row r="57" spans="1:16" ht="20.100000000000001" customHeight="1">
      <c r="A57" s="1217"/>
      <c r="B57" s="1219"/>
      <c r="C57" s="1198"/>
      <c r="D57" s="15"/>
      <c r="E57" s="29"/>
      <c r="F57" s="15">
        <v>0.70833333333333337</v>
      </c>
      <c r="G57" s="15"/>
      <c r="H57" s="15"/>
      <c r="I57" s="15"/>
      <c r="J57" s="15"/>
      <c r="K57" s="15"/>
      <c r="L57" s="15"/>
      <c r="M57" s="15"/>
      <c r="N57" s="15"/>
      <c r="O57" s="15"/>
      <c r="P57" s="1192"/>
    </row>
    <row r="58" spans="1:16" ht="20.100000000000001" customHeight="1">
      <c r="A58" s="1222"/>
      <c r="B58" s="1225"/>
      <c r="C58" s="1199"/>
      <c r="D58" s="28"/>
      <c r="E58" s="33"/>
      <c r="F58" s="127" t="s">
        <v>1503</v>
      </c>
      <c r="G58" s="16"/>
      <c r="H58" s="16"/>
      <c r="I58" s="16"/>
      <c r="J58" s="16"/>
      <c r="K58" s="16"/>
      <c r="L58" s="28"/>
      <c r="M58" s="28"/>
      <c r="N58" s="28"/>
      <c r="O58" s="28"/>
      <c r="P58" s="1193"/>
    </row>
    <row r="59" spans="1:16" ht="20.100000000000001" customHeight="1">
      <c r="A59" s="1211" t="s">
        <v>544</v>
      </c>
      <c r="B59" s="1218" t="s">
        <v>547</v>
      </c>
      <c r="C59" s="1197" t="s">
        <v>532</v>
      </c>
      <c r="D59" s="32"/>
      <c r="E59" s="29"/>
      <c r="F59" s="32"/>
      <c r="G59" s="32"/>
      <c r="H59" s="32">
        <v>46162</v>
      </c>
      <c r="I59" s="32"/>
      <c r="J59" s="32"/>
      <c r="K59" s="32"/>
      <c r="L59" s="32"/>
      <c r="M59" s="32"/>
      <c r="N59" s="32"/>
      <c r="O59" s="32"/>
      <c r="P59" s="1191"/>
    </row>
    <row r="60" spans="1:16" ht="20.100000000000001" customHeight="1">
      <c r="A60" s="1217"/>
      <c r="B60" s="1219"/>
      <c r="C60" s="1198"/>
      <c r="D60" s="15"/>
      <c r="E60" s="29"/>
      <c r="F60" s="15"/>
      <c r="G60" s="15"/>
      <c r="H60" s="15">
        <v>0.70833333333333337</v>
      </c>
      <c r="I60" s="15"/>
      <c r="J60" s="15"/>
      <c r="K60" s="15"/>
      <c r="L60" s="15"/>
      <c r="M60" s="15"/>
      <c r="N60" s="15"/>
      <c r="O60" s="15"/>
      <c r="P60" s="1192"/>
    </row>
    <row r="61" spans="1:16" ht="20.100000000000001" customHeight="1">
      <c r="A61" s="1217"/>
      <c r="B61" s="1219"/>
      <c r="C61" s="1198"/>
      <c r="D61" s="34"/>
      <c r="E61" s="29"/>
      <c r="F61" s="17"/>
      <c r="G61" s="17"/>
      <c r="H61" s="1185" t="s">
        <v>1101</v>
      </c>
      <c r="I61" s="17"/>
      <c r="J61" s="17"/>
      <c r="K61" s="17"/>
      <c r="L61" s="34"/>
      <c r="M61" s="34"/>
      <c r="N61" s="34"/>
      <c r="O61" s="34"/>
      <c r="P61" s="1193"/>
    </row>
    <row r="62" spans="1:16" ht="20.100000000000001" customHeight="1">
      <c r="A62" s="1211" t="s">
        <v>548</v>
      </c>
      <c r="B62" s="1262" t="s">
        <v>549</v>
      </c>
      <c r="C62" s="1197" t="s">
        <v>532</v>
      </c>
      <c r="D62" s="35"/>
      <c r="E62" s="25">
        <v>46078</v>
      </c>
      <c r="F62" s="32"/>
      <c r="G62" s="18"/>
      <c r="H62" s="18"/>
      <c r="I62" s="18"/>
      <c r="J62" s="18"/>
      <c r="K62" s="18"/>
      <c r="L62" s="35"/>
      <c r="M62" s="35"/>
      <c r="N62" s="35"/>
      <c r="O62" s="35"/>
      <c r="P62" s="1147"/>
    </row>
    <row r="63" spans="1:16" ht="20.100000000000001" customHeight="1">
      <c r="A63" s="1217"/>
      <c r="B63" s="1219"/>
      <c r="C63" s="1198"/>
      <c r="D63" s="34"/>
      <c r="E63" s="15">
        <v>0.70833333333333337</v>
      </c>
      <c r="F63" s="15"/>
      <c r="G63" s="17"/>
      <c r="H63" s="17"/>
      <c r="I63" s="17"/>
      <c r="J63" s="17"/>
      <c r="K63" s="17"/>
      <c r="L63" s="34"/>
      <c r="M63" s="34"/>
      <c r="N63" s="34"/>
      <c r="O63" s="34"/>
      <c r="P63" s="1148"/>
    </row>
    <row r="64" spans="1:16" ht="20.100000000000001" customHeight="1">
      <c r="A64" s="1222"/>
      <c r="B64" s="1225"/>
      <c r="C64" s="1198"/>
      <c r="D64" s="34"/>
      <c r="E64" s="127" t="s">
        <v>1101</v>
      </c>
      <c r="F64" s="16"/>
      <c r="G64" s="17"/>
      <c r="H64" s="17"/>
      <c r="I64" s="17"/>
      <c r="J64" s="17"/>
      <c r="K64" s="17"/>
      <c r="L64" s="34"/>
      <c r="M64" s="34"/>
      <c r="N64" s="34"/>
      <c r="O64" s="34"/>
      <c r="P64" s="1148"/>
    </row>
    <row r="65" spans="1:16" ht="20.100000000000001" customHeight="1">
      <c r="A65" s="1211" t="s">
        <v>550</v>
      </c>
      <c r="B65" s="1228" t="s">
        <v>551</v>
      </c>
      <c r="C65" s="1197" t="s">
        <v>532</v>
      </c>
      <c r="D65" s="25"/>
      <c r="E65" s="25"/>
      <c r="F65" s="25">
        <v>46086</v>
      </c>
      <c r="G65" s="25"/>
      <c r="H65" s="25"/>
      <c r="I65" s="25"/>
      <c r="J65" s="25"/>
      <c r="K65" s="32"/>
      <c r="L65" s="32"/>
      <c r="M65" s="32"/>
      <c r="N65" s="32"/>
      <c r="O65" s="32"/>
      <c r="P65" s="36"/>
    </row>
    <row r="66" spans="1:16" ht="20.100000000000001" customHeight="1">
      <c r="A66" s="1212"/>
      <c r="B66" s="1229"/>
      <c r="C66" s="1198"/>
      <c r="D66" s="15"/>
      <c r="E66" s="15"/>
      <c r="F66" s="15">
        <v>0.70833333333333337</v>
      </c>
      <c r="G66" s="15"/>
      <c r="H66" s="15"/>
      <c r="I66" s="15"/>
      <c r="J66" s="15"/>
      <c r="K66" s="15"/>
      <c r="L66" s="15"/>
      <c r="M66" s="15"/>
      <c r="N66" s="15"/>
      <c r="O66" s="15"/>
      <c r="P66" s="37"/>
    </row>
    <row r="67" spans="1:16" ht="20.100000000000001" customHeight="1">
      <c r="A67" s="1213"/>
      <c r="B67" s="1230"/>
      <c r="C67" s="1199"/>
      <c r="D67" s="28"/>
      <c r="E67" s="16"/>
      <c r="F67" s="127" t="s">
        <v>1101</v>
      </c>
      <c r="G67" s="16"/>
      <c r="H67" s="16"/>
      <c r="I67" s="16"/>
      <c r="J67" s="16"/>
      <c r="K67" s="16"/>
      <c r="L67" s="28"/>
      <c r="M67" s="28"/>
      <c r="N67" s="28"/>
      <c r="O67" s="28"/>
      <c r="P67" s="38"/>
    </row>
    <row r="68" spans="1:16" ht="20.100000000000001" customHeight="1">
      <c r="A68" s="1211" t="s">
        <v>550</v>
      </c>
      <c r="B68" s="1228" t="s">
        <v>552</v>
      </c>
      <c r="C68" s="1197" t="s">
        <v>532</v>
      </c>
      <c r="D68" s="25"/>
      <c r="E68" s="25"/>
      <c r="F68" s="25">
        <v>46086</v>
      </c>
      <c r="G68" s="25"/>
      <c r="H68" s="25"/>
      <c r="I68" s="25"/>
      <c r="J68" s="25"/>
      <c r="K68" s="32"/>
      <c r="L68" s="32"/>
      <c r="M68" s="32"/>
      <c r="N68" s="32"/>
      <c r="O68" s="32"/>
      <c r="P68" s="36"/>
    </row>
    <row r="69" spans="1:16" ht="20.100000000000001" customHeight="1">
      <c r="A69" s="1212"/>
      <c r="B69" s="1229"/>
      <c r="C69" s="1198"/>
      <c r="D69" s="15"/>
      <c r="E69" s="15"/>
      <c r="F69" s="15">
        <v>0.70833333333333337</v>
      </c>
      <c r="G69" s="15"/>
      <c r="H69" s="15"/>
      <c r="I69" s="15"/>
      <c r="J69" s="15"/>
      <c r="K69" s="15"/>
      <c r="L69" s="15"/>
      <c r="M69" s="15"/>
      <c r="N69" s="15"/>
      <c r="O69" s="15"/>
      <c r="P69" s="37"/>
    </row>
    <row r="70" spans="1:16" ht="20.100000000000001" customHeight="1">
      <c r="A70" s="1213"/>
      <c r="B70" s="1230"/>
      <c r="C70" s="1199"/>
      <c r="D70" s="28"/>
      <c r="E70" s="16"/>
      <c r="F70" s="127" t="s">
        <v>1101</v>
      </c>
      <c r="G70" s="16"/>
      <c r="H70" s="16"/>
      <c r="I70" s="16"/>
      <c r="J70" s="16"/>
      <c r="K70" s="16"/>
      <c r="L70" s="28"/>
      <c r="M70" s="28"/>
      <c r="N70" s="28"/>
      <c r="O70" s="28"/>
      <c r="P70" s="38"/>
    </row>
    <row r="71" spans="1:16" ht="20.100000000000001" customHeight="1">
      <c r="A71" s="1211" t="s">
        <v>550</v>
      </c>
      <c r="B71" s="1228" t="s">
        <v>553</v>
      </c>
      <c r="C71" s="1197" t="s">
        <v>532</v>
      </c>
      <c r="D71" s="25"/>
      <c r="E71" s="25"/>
      <c r="F71" s="25">
        <v>46086</v>
      </c>
      <c r="G71" s="25"/>
      <c r="H71" s="25"/>
      <c r="I71" s="25"/>
      <c r="J71" s="25"/>
      <c r="K71" s="32"/>
      <c r="L71" s="32"/>
      <c r="M71" s="32"/>
      <c r="N71" s="32"/>
      <c r="O71" s="32"/>
      <c r="P71" s="36"/>
    </row>
    <row r="72" spans="1:16" ht="20.100000000000001" customHeight="1">
      <c r="A72" s="1212"/>
      <c r="B72" s="1229"/>
      <c r="C72" s="1198"/>
      <c r="D72" s="15"/>
      <c r="E72" s="15"/>
      <c r="F72" s="15">
        <v>0.70833333333333337</v>
      </c>
      <c r="G72" s="15"/>
      <c r="H72" s="15"/>
      <c r="I72" s="15"/>
      <c r="J72" s="15"/>
      <c r="K72" s="15"/>
      <c r="L72" s="15"/>
      <c r="M72" s="15"/>
      <c r="N72" s="15"/>
      <c r="O72" s="15"/>
      <c r="P72" s="37"/>
    </row>
    <row r="73" spans="1:16" ht="20.100000000000001" customHeight="1">
      <c r="A73" s="1213"/>
      <c r="B73" s="1230"/>
      <c r="C73" s="1199"/>
      <c r="D73" s="28"/>
      <c r="E73" s="16"/>
      <c r="F73" s="127" t="s">
        <v>1101</v>
      </c>
      <c r="G73" s="16"/>
      <c r="H73" s="16"/>
      <c r="I73" s="16"/>
      <c r="J73" s="16"/>
      <c r="K73" s="16"/>
      <c r="L73" s="28"/>
      <c r="M73" s="28"/>
      <c r="N73" s="28"/>
      <c r="O73" s="28"/>
      <c r="P73" s="38"/>
    </row>
    <row r="74" spans="1:16" ht="20.100000000000001" customHeight="1">
      <c r="A74" s="1205" t="s">
        <v>554</v>
      </c>
      <c r="B74" s="1228" t="s">
        <v>555</v>
      </c>
      <c r="C74" s="1197" t="s">
        <v>532</v>
      </c>
      <c r="D74" s="25"/>
      <c r="E74" s="25"/>
      <c r="F74" s="32"/>
      <c r="G74" s="25">
        <v>46119</v>
      </c>
      <c r="H74" s="25"/>
      <c r="I74" s="25"/>
      <c r="J74" s="25"/>
      <c r="K74" s="32"/>
      <c r="L74" s="32"/>
      <c r="M74" s="32"/>
      <c r="N74" s="32"/>
      <c r="O74" s="32"/>
      <c r="P74" s="36"/>
    </row>
    <row r="75" spans="1:16" ht="20.100000000000001" customHeight="1">
      <c r="A75" s="1226"/>
      <c r="B75" s="1229"/>
      <c r="C75" s="1198"/>
      <c r="D75" s="15"/>
      <c r="E75" s="15"/>
      <c r="F75" s="15"/>
      <c r="G75" s="15">
        <v>0.70833333333333337</v>
      </c>
      <c r="H75" s="15"/>
      <c r="I75" s="15"/>
      <c r="J75" s="15"/>
      <c r="K75" s="15"/>
      <c r="L75" s="15"/>
      <c r="M75" s="15"/>
      <c r="N75" s="15"/>
      <c r="O75" s="15"/>
      <c r="P75" s="37"/>
    </row>
    <row r="76" spans="1:16" ht="20.100000000000001" customHeight="1">
      <c r="A76" s="1227"/>
      <c r="B76" s="1230"/>
      <c r="C76" s="1199"/>
      <c r="D76" s="28"/>
      <c r="E76" s="28"/>
      <c r="F76" s="16"/>
      <c r="G76" s="127" t="s">
        <v>1101</v>
      </c>
      <c r="H76" s="16"/>
      <c r="I76" s="16"/>
      <c r="J76" s="16"/>
      <c r="K76" s="16"/>
      <c r="L76" s="28"/>
      <c r="M76" s="28"/>
      <c r="N76" s="28"/>
      <c r="O76" s="28"/>
      <c r="P76" s="38"/>
    </row>
    <row r="77" spans="1:16" ht="20.100000000000001" customHeight="1">
      <c r="A77" s="1205" t="s">
        <v>554</v>
      </c>
      <c r="B77" s="1228" t="s">
        <v>556</v>
      </c>
      <c r="C77" s="1197" t="s">
        <v>532</v>
      </c>
      <c r="D77" s="25"/>
      <c r="E77" s="25"/>
      <c r="F77" s="25"/>
      <c r="G77" s="25">
        <v>46119</v>
      </c>
      <c r="H77" s="25"/>
      <c r="I77" s="25"/>
      <c r="J77" s="25"/>
      <c r="K77" s="32"/>
      <c r="L77" s="32"/>
      <c r="M77" s="32"/>
      <c r="N77" s="32"/>
      <c r="O77" s="32"/>
      <c r="P77" s="36"/>
    </row>
    <row r="78" spans="1:16" ht="20.100000000000001" customHeight="1">
      <c r="A78" s="1226"/>
      <c r="B78" s="1229"/>
      <c r="C78" s="1198"/>
      <c r="D78" s="15"/>
      <c r="E78" s="15"/>
      <c r="F78" s="15"/>
      <c r="G78" s="15">
        <v>0.70833333333333337</v>
      </c>
      <c r="H78" s="15"/>
      <c r="I78" s="15"/>
      <c r="J78" s="15"/>
      <c r="K78" s="15"/>
      <c r="L78" s="15"/>
      <c r="M78" s="15"/>
      <c r="N78" s="15"/>
      <c r="O78" s="15"/>
      <c r="P78" s="37"/>
    </row>
    <row r="79" spans="1:16" ht="20.100000000000001" customHeight="1">
      <c r="A79" s="1227"/>
      <c r="B79" s="1230"/>
      <c r="C79" s="1199"/>
      <c r="D79" s="28"/>
      <c r="E79" s="28"/>
      <c r="F79" s="16"/>
      <c r="G79" s="127" t="s">
        <v>1101</v>
      </c>
      <c r="H79" s="16"/>
      <c r="I79" s="16"/>
      <c r="J79" s="16"/>
      <c r="K79" s="16"/>
      <c r="L79" s="28"/>
      <c r="M79" s="28"/>
      <c r="N79" s="28"/>
      <c r="O79" s="28"/>
      <c r="P79" s="38"/>
    </row>
    <row r="80" spans="1:16" ht="20.100000000000001" customHeight="1">
      <c r="A80" s="1205" t="s">
        <v>554</v>
      </c>
      <c r="B80" s="1228" t="s">
        <v>557</v>
      </c>
      <c r="C80" s="1197" t="s">
        <v>532</v>
      </c>
      <c r="D80" s="25"/>
      <c r="E80" s="25"/>
      <c r="F80" s="32"/>
      <c r="G80" s="25">
        <v>46119</v>
      </c>
      <c r="H80" s="25"/>
      <c r="I80" s="25"/>
      <c r="J80" s="25"/>
      <c r="K80" s="32"/>
      <c r="L80" s="32"/>
      <c r="M80" s="32"/>
      <c r="N80" s="32"/>
      <c r="O80" s="32"/>
      <c r="P80" s="36"/>
    </row>
    <row r="81" spans="1:16" ht="20.100000000000001" customHeight="1">
      <c r="A81" s="1226"/>
      <c r="B81" s="1229"/>
      <c r="C81" s="1198"/>
      <c r="D81" s="15"/>
      <c r="E81" s="15"/>
      <c r="F81" s="15"/>
      <c r="G81" s="15">
        <v>0.70833333333333337</v>
      </c>
      <c r="H81" s="15"/>
      <c r="I81" s="15"/>
      <c r="J81" s="15"/>
      <c r="K81" s="15"/>
      <c r="L81" s="15"/>
      <c r="M81" s="15"/>
      <c r="N81" s="15"/>
      <c r="O81" s="15"/>
      <c r="P81" s="37"/>
    </row>
    <row r="82" spans="1:16" ht="20.100000000000001" customHeight="1">
      <c r="A82" s="1227"/>
      <c r="B82" s="1230"/>
      <c r="C82" s="1199"/>
      <c r="D82" s="28"/>
      <c r="E82" s="28"/>
      <c r="F82" s="16"/>
      <c r="G82" s="127" t="s">
        <v>1101</v>
      </c>
      <c r="H82" s="16"/>
      <c r="I82" s="16"/>
      <c r="J82" s="16"/>
      <c r="K82" s="16"/>
      <c r="L82" s="28"/>
      <c r="M82" s="28"/>
      <c r="N82" s="28"/>
      <c r="O82" s="28"/>
      <c r="P82" s="38"/>
    </row>
    <row r="83" spans="1:16" ht="20.100000000000001" customHeight="1">
      <c r="A83" s="1205" t="s">
        <v>554</v>
      </c>
      <c r="B83" s="1228" t="s">
        <v>558</v>
      </c>
      <c r="C83" s="1197" t="s">
        <v>532</v>
      </c>
      <c r="D83" s="25"/>
      <c r="E83" s="25"/>
      <c r="F83" s="25"/>
      <c r="G83" s="25">
        <v>46119</v>
      </c>
      <c r="H83" s="25"/>
      <c r="I83" s="25"/>
      <c r="J83" s="25"/>
      <c r="K83" s="32"/>
      <c r="L83" s="32"/>
      <c r="M83" s="32"/>
      <c r="N83" s="32"/>
      <c r="O83" s="32"/>
      <c r="P83" s="36"/>
    </row>
    <row r="84" spans="1:16" ht="20.100000000000001" customHeight="1">
      <c r="A84" s="1226"/>
      <c r="B84" s="1229"/>
      <c r="C84" s="1198"/>
      <c r="D84" s="15"/>
      <c r="E84" s="15"/>
      <c r="F84" s="15"/>
      <c r="G84" s="15">
        <v>0.70833333333333337</v>
      </c>
      <c r="H84" s="15"/>
      <c r="I84" s="15"/>
      <c r="J84" s="15"/>
      <c r="K84" s="15"/>
      <c r="L84" s="15"/>
      <c r="M84" s="15"/>
      <c r="N84" s="15"/>
      <c r="O84" s="15"/>
      <c r="P84" s="37"/>
    </row>
    <row r="85" spans="1:16" ht="20.100000000000001" customHeight="1">
      <c r="A85" s="1227"/>
      <c r="B85" s="1230"/>
      <c r="C85" s="1199"/>
      <c r="D85" s="28"/>
      <c r="E85" s="28"/>
      <c r="F85" s="16"/>
      <c r="G85" s="127" t="s">
        <v>1101</v>
      </c>
      <c r="H85" s="16"/>
      <c r="I85" s="16"/>
      <c r="J85" s="16"/>
      <c r="K85" s="16"/>
      <c r="L85" s="28"/>
      <c r="M85" s="28"/>
      <c r="N85" s="28"/>
      <c r="O85" s="28"/>
      <c r="P85" s="38"/>
    </row>
    <row r="86" spans="1:16" ht="20.100000000000001" customHeight="1">
      <c r="A86" s="1211" t="s">
        <v>559</v>
      </c>
      <c r="B86" s="1214" t="s">
        <v>560</v>
      </c>
      <c r="C86" s="1197" t="s">
        <v>532</v>
      </c>
      <c r="D86" s="25"/>
      <c r="E86" s="25"/>
      <c r="F86" s="25"/>
      <c r="G86" s="25"/>
      <c r="H86" s="25">
        <v>46147</v>
      </c>
      <c r="I86" s="25"/>
      <c r="J86" s="25"/>
      <c r="K86" s="32"/>
      <c r="L86" s="32"/>
      <c r="M86" s="32"/>
      <c r="N86" s="32"/>
      <c r="O86" s="32"/>
      <c r="P86" s="36"/>
    </row>
    <row r="87" spans="1:16" ht="20.100000000000001" customHeight="1">
      <c r="A87" s="1212"/>
      <c r="B87" s="1215"/>
      <c r="C87" s="1198"/>
      <c r="D87" s="15"/>
      <c r="E87" s="15"/>
      <c r="F87" s="15"/>
      <c r="G87" s="15"/>
      <c r="H87" s="15">
        <v>0.70833333333333337</v>
      </c>
      <c r="I87" s="15"/>
      <c r="J87" s="15"/>
      <c r="K87" s="15"/>
      <c r="L87" s="15"/>
      <c r="M87" s="15"/>
      <c r="N87" s="15"/>
      <c r="O87" s="15"/>
      <c r="P87" s="37"/>
    </row>
    <row r="88" spans="1:16" ht="20.100000000000001" customHeight="1">
      <c r="A88" s="1213"/>
      <c r="B88" s="1216"/>
      <c r="C88" s="1199"/>
      <c r="D88" s="28"/>
      <c r="E88" s="28"/>
      <c r="F88" s="16"/>
      <c r="G88" s="28"/>
      <c r="H88" s="127" t="s">
        <v>510</v>
      </c>
      <c r="I88" s="16"/>
      <c r="J88" s="16"/>
      <c r="K88" s="16"/>
      <c r="L88" s="16"/>
      <c r="M88" s="16"/>
      <c r="N88" s="28"/>
      <c r="O88" s="28"/>
      <c r="P88" s="38"/>
    </row>
    <row r="89" spans="1:16" ht="20.100000000000001" customHeight="1">
      <c r="A89" s="1211" t="s">
        <v>559</v>
      </c>
      <c r="B89" s="1214" t="s">
        <v>561</v>
      </c>
      <c r="C89" s="1197" t="s">
        <v>532</v>
      </c>
      <c r="D89" s="25"/>
      <c r="E89" s="25"/>
      <c r="F89" s="25"/>
      <c r="G89" s="25"/>
      <c r="H89" s="25">
        <v>46147</v>
      </c>
      <c r="I89" s="25"/>
      <c r="J89" s="25"/>
      <c r="K89" s="32"/>
      <c r="L89" s="32"/>
      <c r="M89" s="32"/>
      <c r="N89" s="32"/>
      <c r="O89" s="32"/>
      <c r="P89" s="36"/>
    </row>
    <row r="90" spans="1:16" ht="20.100000000000001" customHeight="1">
      <c r="A90" s="1212"/>
      <c r="B90" s="1215"/>
      <c r="C90" s="1198"/>
      <c r="D90" s="15"/>
      <c r="E90" s="15"/>
      <c r="F90" s="15"/>
      <c r="G90" s="15"/>
      <c r="H90" s="15">
        <v>0.70833333333333337</v>
      </c>
      <c r="I90" s="15"/>
      <c r="J90" s="15"/>
      <c r="K90" s="15"/>
      <c r="L90" s="15"/>
      <c r="M90" s="15"/>
      <c r="N90" s="15"/>
      <c r="O90" s="15"/>
      <c r="P90" s="37"/>
    </row>
    <row r="91" spans="1:16" ht="20.100000000000001" customHeight="1">
      <c r="A91" s="1213"/>
      <c r="B91" s="1216"/>
      <c r="C91" s="1199"/>
      <c r="D91" s="28"/>
      <c r="E91" s="28"/>
      <c r="F91" s="16"/>
      <c r="G91" s="28"/>
      <c r="H91" s="127" t="s">
        <v>510</v>
      </c>
      <c r="I91" s="28"/>
      <c r="J91" s="28"/>
      <c r="K91" s="28"/>
      <c r="L91" s="28"/>
      <c r="M91" s="28"/>
      <c r="N91" s="28"/>
      <c r="O91" s="28"/>
      <c r="P91" s="38"/>
    </row>
    <row r="92" spans="1:16" ht="20.100000000000001" customHeight="1">
      <c r="A92" s="1211" t="s">
        <v>559</v>
      </c>
      <c r="B92" s="1214" t="s">
        <v>562</v>
      </c>
      <c r="C92" s="1197" t="s">
        <v>532</v>
      </c>
      <c r="D92" s="25"/>
      <c r="E92" s="25"/>
      <c r="F92" s="25"/>
      <c r="G92" s="25"/>
      <c r="H92" s="25">
        <v>46147</v>
      </c>
      <c r="I92" s="25"/>
      <c r="J92" s="25"/>
      <c r="K92" s="32"/>
      <c r="L92" s="32"/>
      <c r="M92" s="32"/>
      <c r="N92" s="32"/>
      <c r="O92" s="32"/>
      <c r="P92" s="36"/>
    </row>
    <row r="93" spans="1:16" ht="20.100000000000001" customHeight="1">
      <c r="A93" s="1212"/>
      <c r="B93" s="1215"/>
      <c r="C93" s="1198"/>
      <c r="D93" s="15"/>
      <c r="E93" s="15"/>
      <c r="F93" s="15"/>
      <c r="G93" s="15"/>
      <c r="H93" s="15">
        <v>0.70833333333333337</v>
      </c>
      <c r="I93" s="15"/>
      <c r="J93" s="15"/>
      <c r="K93" s="15"/>
      <c r="L93" s="15"/>
      <c r="M93" s="15"/>
      <c r="N93" s="15"/>
      <c r="O93" s="15"/>
      <c r="P93" s="37"/>
    </row>
    <row r="94" spans="1:16" ht="20.100000000000001" customHeight="1">
      <c r="A94" s="1213"/>
      <c r="B94" s="1216"/>
      <c r="C94" s="1199"/>
      <c r="D94" s="28"/>
      <c r="E94" s="28"/>
      <c r="F94" s="16"/>
      <c r="G94" s="28"/>
      <c r="H94" s="127" t="s">
        <v>510</v>
      </c>
      <c r="I94" s="28"/>
      <c r="J94" s="28"/>
      <c r="K94" s="28"/>
      <c r="L94" s="28"/>
      <c r="M94" s="28"/>
      <c r="N94" s="28"/>
      <c r="O94" s="28"/>
      <c r="P94" s="38"/>
    </row>
    <row r="95" spans="1:16" ht="20.100000000000001" customHeight="1">
      <c r="A95" s="1211" t="s">
        <v>559</v>
      </c>
      <c r="B95" s="1214" t="s">
        <v>563</v>
      </c>
      <c r="C95" s="1197" t="s">
        <v>532</v>
      </c>
      <c r="D95" s="25"/>
      <c r="E95" s="25"/>
      <c r="F95" s="25"/>
      <c r="G95" s="25"/>
      <c r="H95" s="25">
        <v>46147</v>
      </c>
      <c r="I95" s="25"/>
      <c r="J95" s="25"/>
      <c r="K95" s="32"/>
      <c r="L95" s="32"/>
      <c r="M95" s="32"/>
      <c r="N95" s="32"/>
      <c r="O95" s="32"/>
      <c r="P95" s="36"/>
    </row>
    <row r="96" spans="1:16" ht="20.100000000000001" customHeight="1">
      <c r="A96" s="1212"/>
      <c r="B96" s="1215"/>
      <c r="C96" s="1198"/>
      <c r="D96" s="15"/>
      <c r="E96" s="15"/>
      <c r="F96" s="15"/>
      <c r="G96" s="15"/>
      <c r="H96" s="15">
        <v>0.70833333333333337</v>
      </c>
      <c r="I96" s="15"/>
      <c r="J96" s="15"/>
      <c r="K96" s="15"/>
      <c r="L96" s="15"/>
      <c r="M96" s="15"/>
      <c r="N96" s="15"/>
      <c r="O96" s="15"/>
      <c r="P96" s="37"/>
    </row>
    <row r="97" spans="1:16" ht="20.100000000000001" customHeight="1">
      <c r="A97" s="1213"/>
      <c r="B97" s="1216"/>
      <c r="C97" s="1199"/>
      <c r="D97" s="28"/>
      <c r="E97" s="28"/>
      <c r="F97" s="16"/>
      <c r="G97" s="28"/>
      <c r="H97" s="127" t="s">
        <v>510</v>
      </c>
      <c r="I97" s="28"/>
      <c r="J97" s="28"/>
      <c r="K97" s="28"/>
      <c r="L97" s="28"/>
      <c r="M97" s="28"/>
      <c r="N97" s="28"/>
      <c r="O97" s="28"/>
      <c r="P97" s="38"/>
    </row>
    <row r="98" spans="1:16" ht="20.100000000000001" customHeight="1">
      <c r="A98" s="1211" t="s">
        <v>559</v>
      </c>
      <c r="B98" s="1214" t="s">
        <v>564</v>
      </c>
      <c r="C98" s="1197" t="s">
        <v>532</v>
      </c>
      <c r="D98" s="25"/>
      <c r="E98" s="25"/>
      <c r="F98" s="25"/>
      <c r="G98" s="25"/>
      <c r="H98" s="25">
        <v>46147</v>
      </c>
      <c r="I98" s="25"/>
      <c r="J98" s="25"/>
      <c r="K98" s="32"/>
      <c r="L98" s="32"/>
      <c r="M98" s="32"/>
      <c r="N98" s="32"/>
      <c r="O98" s="32"/>
      <c r="P98" s="36"/>
    </row>
    <row r="99" spans="1:16" ht="20.100000000000001" customHeight="1">
      <c r="A99" s="1212"/>
      <c r="B99" s="1215"/>
      <c r="C99" s="1198"/>
      <c r="D99" s="15"/>
      <c r="E99" s="15"/>
      <c r="F99" s="15"/>
      <c r="G99" s="15"/>
      <c r="H99" s="15">
        <v>0.70833333333333337</v>
      </c>
      <c r="I99" s="15"/>
      <c r="J99" s="15"/>
      <c r="K99" s="15"/>
      <c r="L99" s="15"/>
      <c r="M99" s="15"/>
      <c r="N99" s="15"/>
      <c r="O99" s="15"/>
      <c r="P99" s="37"/>
    </row>
    <row r="100" spans="1:16" ht="20.100000000000001" customHeight="1">
      <c r="A100" s="1213"/>
      <c r="B100" s="1216"/>
      <c r="C100" s="1199"/>
      <c r="D100" s="28"/>
      <c r="E100" s="28"/>
      <c r="F100" s="28"/>
      <c r="G100" s="28"/>
      <c r="H100" s="127" t="s">
        <v>1101</v>
      </c>
      <c r="I100" s="28"/>
      <c r="J100" s="28"/>
      <c r="K100" s="28"/>
      <c r="L100" s="28"/>
      <c r="M100" s="28"/>
      <c r="N100" s="28"/>
      <c r="O100" s="28"/>
      <c r="P100" s="38"/>
    </row>
    <row r="101" spans="1:16" ht="20.100000000000001" customHeight="1">
      <c r="A101" s="1211" t="s">
        <v>559</v>
      </c>
      <c r="B101" s="1214" t="s">
        <v>565</v>
      </c>
      <c r="C101" s="1197" t="s">
        <v>532</v>
      </c>
      <c r="D101" s="34"/>
      <c r="E101" s="39"/>
      <c r="F101" s="25"/>
      <c r="G101" s="25">
        <v>46132</v>
      </c>
      <c r="H101" s="19"/>
      <c r="I101" s="34"/>
      <c r="J101" s="34"/>
      <c r="K101" s="39"/>
      <c r="L101" s="34"/>
      <c r="M101" s="34"/>
      <c r="N101" s="39"/>
      <c r="O101" s="34"/>
      <c r="P101" s="40"/>
    </row>
    <row r="102" spans="1:16" ht="20.100000000000001" customHeight="1">
      <c r="A102" s="1212"/>
      <c r="B102" s="1220"/>
      <c r="C102" s="1198"/>
      <c r="D102" s="34"/>
      <c r="E102" s="39"/>
      <c r="F102" s="15"/>
      <c r="G102" s="15">
        <v>0.70833333333333337</v>
      </c>
      <c r="H102" s="19"/>
      <c r="I102" s="34"/>
      <c r="J102" s="34"/>
      <c r="K102" s="39"/>
      <c r="L102" s="34"/>
      <c r="M102" s="34"/>
      <c r="N102" s="39"/>
      <c r="O102" s="34"/>
      <c r="P102" s="40"/>
    </row>
    <row r="103" spans="1:16" ht="20.100000000000001" customHeight="1">
      <c r="A103" s="1213"/>
      <c r="B103" s="1221"/>
      <c r="C103" s="1199"/>
      <c r="D103" s="34"/>
      <c r="E103" s="39"/>
      <c r="F103" s="16"/>
      <c r="G103" s="127" t="s">
        <v>1101</v>
      </c>
      <c r="H103" s="19"/>
      <c r="I103" s="34"/>
      <c r="J103" s="34"/>
      <c r="K103" s="39"/>
      <c r="L103" s="34"/>
      <c r="M103" s="34"/>
      <c r="N103" s="39"/>
      <c r="O103" s="34"/>
      <c r="P103" s="40"/>
    </row>
    <row r="104" spans="1:16" ht="20.100000000000001" customHeight="1">
      <c r="A104" s="1205" t="s">
        <v>566</v>
      </c>
      <c r="B104" s="1200" t="s">
        <v>567</v>
      </c>
      <c r="C104" s="1197" t="s">
        <v>532</v>
      </c>
      <c r="D104" s="32"/>
      <c r="E104" s="25">
        <v>46078</v>
      </c>
      <c r="F104" s="25"/>
      <c r="G104" s="32"/>
      <c r="H104" s="41"/>
      <c r="I104" s="32"/>
      <c r="J104" s="32"/>
      <c r="K104" s="41"/>
      <c r="L104" s="32"/>
      <c r="M104" s="32"/>
      <c r="N104" s="41"/>
      <c r="O104" s="32"/>
      <c r="P104" s="36"/>
    </row>
    <row r="105" spans="1:16" ht="20.100000000000001" customHeight="1">
      <c r="A105" s="1206"/>
      <c r="B105" s="1195"/>
      <c r="C105" s="1198"/>
      <c r="D105" s="15"/>
      <c r="E105" s="15">
        <v>0.70833333333333337</v>
      </c>
      <c r="F105" s="15"/>
      <c r="G105" s="15"/>
      <c r="H105" s="29"/>
      <c r="I105" s="15"/>
      <c r="J105" s="15"/>
      <c r="K105" s="29"/>
      <c r="L105" s="15"/>
      <c r="M105" s="15"/>
      <c r="N105" s="29"/>
      <c r="O105" s="15"/>
      <c r="P105" s="37"/>
    </row>
    <row r="106" spans="1:16" ht="20.100000000000001" customHeight="1">
      <c r="A106" s="1207"/>
      <c r="B106" s="1196"/>
      <c r="C106" s="1199"/>
      <c r="D106" s="16"/>
      <c r="E106" s="127" t="s">
        <v>1101</v>
      </c>
      <c r="F106" s="16"/>
      <c r="G106" s="16"/>
      <c r="H106" s="30"/>
      <c r="I106" s="16"/>
      <c r="J106" s="16"/>
      <c r="K106" s="30"/>
      <c r="L106" s="16"/>
      <c r="M106" s="16"/>
      <c r="N106" s="30"/>
      <c r="O106" s="28"/>
      <c r="P106" s="38"/>
    </row>
    <row r="107" spans="1:16" ht="20.100000000000001" customHeight="1">
      <c r="A107" s="1205" t="s">
        <v>568</v>
      </c>
      <c r="B107" s="1208" t="s">
        <v>569</v>
      </c>
      <c r="C107" s="1197" t="s">
        <v>532</v>
      </c>
      <c r="D107" s="31"/>
      <c r="E107" s="29"/>
      <c r="F107" s="31"/>
      <c r="G107" s="25">
        <v>46132</v>
      </c>
      <c r="H107" s="29"/>
      <c r="I107" s="31"/>
      <c r="J107" s="31"/>
      <c r="K107" s="29"/>
      <c r="L107" s="31"/>
      <c r="M107" s="31"/>
      <c r="N107" s="29"/>
      <c r="O107" s="31"/>
      <c r="P107" s="36"/>
    </row>
    <row r="108" spans="1:16" ht="20.100000000000001" customHeight="1">
      <c r="A108" s="1206"/>
      <c r="B108" s="1209"/>
      <c r="C108" s="1198"/>
      <c r="D108" s="15"/>
      <c r="E108" s="29"/>
      <c r="F108" s="15"/>
      <c r="G108" s="15">
        <v>0.70833333333333337</v>
      </c>
      <c r="H108" s="29"/>
      <c r="I108" s="15"/>
      <c r="J108" s="15"/>
      <c r="K108" s="29"/>
      <c r="L108" s="15"/>
      <c r="M108" s="15"/>
      <c r="N108" s="29"/>
      <c r="O108" s="15"/>
      <c r="P108" s="37"/>
    </row>
    <row r="109" spans="1:16" ht="20.100000000000001" customHeight="1">
      <c r="A109" s="1207"/>
      <c r="B109" s="1210"/>
      <c r="C109" s="1199"/>
      <c r="D109" s="16"/>
      <c r="E109" s="30"/>
      <c r="F109" s="16"/>
      <c r="G109" s="127" t="s">
        <v>1101</v>
      </c>
      <c r="H109" s="30"/>
      <c r="I109" s="16"/>
      <c r="J109" s="16"/>
      <c r="K109" s="30"/>
      <c r="L109" s="16"/>
      <c r="M109" s="16"/>
      <c r="N109" s="30"/>
      <c r="O109" s="28"/>
      <c r="P109" s="38"/>
    </row>
    <row r="110" spans="1:16" ht="20.100000000000001" customHeight="1">
      <c r="A110" s="1205" t="s">
        <v>570</v>
      </c>
      <c r="B110" s="1208" t="s">
        <v>571</v>
      </c>
      <c r="C110" s="1197" t="s">
        <v>532</v>
      </c>
      <c r="D110" s="31"/>
      <c r="E110" s="25">
        <v>46078</v>
      </c>
      <c r="F110" s="25"/>
      <c r="G110" s="31"/>
      <c r="H110" s="29"/>
      <c r="I110" s="31"/>
      <c r="J110" s="31"/>
      <c r="K110" s="29"/>
      <c r="L110" s="31"/>
      <c r="M110" s="31"/>
      <c r="N110" s="29"/>
      <c r="O110" s="31"/>
      <c r="P110" s="36"/>
    </row>
    <row r="111" spans="1:16" ht="20.100000000000001" customHeight="1">
      <c r="A111" s="1206"/>
      <c r="B111" s="1209"/>
      <c r="C111" s="1198"/>
      <c r="D111" s="15"/>
      <c r="E111" s="15">
        <v>0.70833333333333337</v>
      </c>
      <c r="F111" s="15"/>
      <c r="G111" s="15"/>
      <c r="H111" s="29"/>
      <c r="I111" s="15"/>
      <c r="J111" s="15"/>
      <c r="K111" s="29"/>
      <c r="L111" s="15"/>
      <c r="M111" s="15"/>
      <c r="N111" s="29"/>
      <c r="O111" s="15"/>
      <c r="P111" s="37"/>
    </row>
    <row r="112" spans="1:16" ht="20.100000000000001" customHeight="1">
      <c r="A112" s="1207"/>
      <c r="B112" s="1210"/>
      <c r="C112" s="1199"/>
      <c r="D112" s="16"/>
      <c r="E112" s="127" t="s">
        <v>1101</v>
      </c>
      <c r="F112" s="16"/>
      <c r="G112" s="16"/>
      <c r="H112" s="30"/>
      <c r="I112" s="16"/>
      <c r="J112" s="16"/>
      <c r="K112" s="30"/>
      <c r="L112" s="16"/>
      <c r="M112" s="16"/>
      <c r="N112" s="30"/>
      <c r="O112" s="28"/>
      <c r="P112" s="38"/>
    </row>
    <row r="264" spans="5:5" ht="112.8">
      <c r="E264" s="10" t="s">
        <v>410</v>
      </c>
    </row>
  </sheetData>
  <sheetProtection selectLockedCells="1" selectUnlockedCells="1"/>
  <mergeCells count="131">
    <mergeCell ref="P17:P19"/>
    <mergeCell ref="C17:C19"/>
    <mergeCell ref="P23:P25"/>
    <mergeCell ref="A14:A16"/>
    <mergeCell ref="C14:C16"/>
    <mergeCell ref="P14:P16"/>
    <mergeCell ref="B14:B16"/>
    <mergeCell ref="C86:C88"/>
    <mergeCell ref="A62:A64"/>
    <mergeCell ref="C62:C64"/>
    <mergeCell ref="B62:B64"/>
    <mergeCell ref="A74:A76"/>
    <mergeCell ref="B74:B76"/>
    <mergeCell ref="C74:C76"/>
    <mergeCell ref="A77:A79"/>
    <mergeCell ref="B77:B79"/>
    <mergeCell ref="C77:C79"/>
    <mergeCell ref="A38:A40"/>
    <mergeCell ref="B38:B40"/>
    <mergeCell ref="C38:C40"/>
    <mergeCell ref="C59:C61"/>
    <mergeCell ref="B44:B46"/>
    <mergeCell ref="C44:C46"/>
    <mergeCell ref="A50:A52"/>
    <mergeCell ref="A1:P1"/>
    <mergeCell ref="A2:P2"/>
    <mergeCell ref="A71:A73"/>
    <mergeCell ref="B71:B73"/>
    <mergeCell ref="C71:C73"/>
    <mergeCell ref="A65:A67"/>
    <mergeCell ref="B65:B67"/>
    <mergeCell ref="C65:C67"/>
    <mergeCell ref="A68:A70"/>
    <mergeCell ref="B68:B70"/>
    <mergeCell ref="C68:C70"/>
    <mergeCell ref="A17:A19"/>
    <mergeCell ref="M6:P6"/>
    <mergeCell ref="M7:P7"/>
    <mergeCell ref="B11:B13"/>
    <mergeCell ref="B9:B10"/>
    <mergeCell ref="C9:C10"/>
    <mergeCell ref="C11:C13"/>
    <mergeCell ref="D9:O9"/>
    <mergeCell ref="A3:B3"/>
    <mergeCell ref="C3:D3"/>
    <mergeCell ref="A44:A46"/>
    <mergeCell ref="P41:P43"/>
    <mergeCell ref="P44:P46"/>
    <mergeCell ref="A11:A13"/>
    <mergeCell ref="A6:D6"/>
    <mergeCell ref="A9:A10"/>
    <mergeCell ref="A5:D5"/>
    <mergeCell ref="A4:D4"/>
    <mergeCell ref="A41:A43"/>
    <mergeCell ref="C41:C43"/>
    <mergeCell ref="A20:A22"/>
    <mergeCell ref="B20:B22"/>
    <mergeCell ref="C20:C22"/>
    <mergeCell ref="A23:A25"/>
    <mergeCell ref="C23:C25"/>
    <mergeCell ref="A26:A28"/>
    <mergeCell ref="B26:B28"/>
    <mergeCell ref="C26:C28"/>
    <mergeCell ref="A29:A31"/>
    <mergeCell ref="C29:C31"/>
    <mergeCell ref="A35:A37"/>
    <mergeCell ref="A32:A34"/>
    <mergeCell ref="B41:B43"/>
    <mergeCell ref="B17:B19"/>
    <mergeCell ref="B101:B103"/>
    <mergeCell ref="C101:C103"/>
    <mergeCell ref="A47:A49"/>
    <mergeCell ref="C47:C49"/>
    <mergeCell ref="A56:A58"/>
    <mergeCell ref="A53:A55"/>
    <mergeCell ref="B53:B55"/>
    <mergeCell ref="C53:C55"/>
    <mergeCell ref="B56:B58"/>
    <mergeCell ref="A92:A94"/>
    <mergeCell ref="B92:B94"/>
    <mergeCell ref="C92:C94"/>
    <mergeCell ref="A80:A82"/>
    <mergeCell ref="B80:B82"/>
    <mergeCell ref="C80:C82"/>
    <mergeCell ref="A83:A85"/>
    <mergeCell ref="B83:B85"/>
    <mergeCell ref="C83:C85"/>
    <mergeCell ref="A86:A88"/>
    <mergeCell ref="B86:B88"/>
    <mergeCell ref="B47:B49"/>
    <mergeCell ref="P56:P58"/>
    <mergeCell ref="P59:P61"/>
    <mergeCell ref="A110:A112"/>
    <mergeCell ref="B110:B112"/>
    <mergeCell ref="C110:C112"/>
    <mergeCell ref="A89:A91"/>
    <mergeCell ref="B89:B91"/>
    <mergeCell ref="C89:C91"/>
    <mergeCell ref="A104:A106"/>
    <mergeCell ref="B104:B106"/>
    <mergeCell ref="C104:C106"/>
    <mergeCell ref="A101:A103"/>
    <mergeCell ref="A98:A100"/>
    <mergeCell ref="C56:C58"/>
    <mergeCell ref="A59:A61"/>
    <mergeCell ref="B59:B61"/>
    <mergeCell ref="B98:B100"/>
    <mergeCell ref="A107:A109"/>
    <mergeCell ref="B107:B109"/>
    <mergeCell ref="C107:C109"/>
    <mergeCell ref="C98:C100"/>
    <mergeCell ref="A95:A97"/>
    <mergeCell ref="B95:B97"/>
    <mergeCell ref="C95:C97"/>
    <mergeCell ref="P20:P22"/>
    <mergeCell ref="P26:P28"/>
    <mergeCell ref="P32:P34"/>
    <mergeCell ref="P38:P40"/>
    <mergeCell ref="P50:P52"/>
    <mergeCell ref="P53:P55"/>
    <mergeCell ref="B23:B25"/>
    <mergeCell ref="B29:B31"/>
    <mergeCell ref="P29:P31"/>
    <mergeCell ref="P35:P37"/>
    <mergeCell ref="P47:P49"/>
    <mergeCell ref="B35:B37"/>
    <mergeCell ref="C35:C37"/>
    <mergeCell ref="B32:B34"/>
    <mergeCell ref="C32:C34"/>
    <mergeCell ref="B50:B52"/>
    <mergeCell ref="C50:C52"/>
  </mergeCells>
  <phoneticPr fontId="4" type="noConversion"/>
  <hyperlinks>
    <hyperlink ref="B11:B13" location="公庫收支!A1" display="公庫收支" xr:uid="{00000000-0004-0000-0000-000000000000}"/>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B65:B67" location="辦理調解業務概況!A1" display="辦理調解業務概況" xr:uid="{00000000-0004-0000-0000-000006000000}"/>
    <hyperlink ref="B68:B70" location="調解委員會組織概況!A1" display="調解委員會組織概況" xr:uid="{00000000-0004-0000-0000-000007000000}"/>
    <hyperlink ref="B71:B73" location="辦理調解方式概況!A1" display="辦理調解方式概況" xr:uid="{00000000-0004-0000-0000-000008000000}"/>
    <hyperlink ref="B44:B46" location="推行社區發展工作概況!A1" display="推行社區發展工作概況" xr:uid="{00000000-0004-0000-0000-000009000000}"/>
    <hyperlink ref="B86:B88" location="公墓設施使用概況!A1" display="公墓設施使用概況" xr:uid="{00000000-0004-0000-0000-00000A000000}"/>
    <hyperlink ref="B89:B91" location="'骨灰(骸)存放設施使用概況'!A1" display="骨灰(骸)存放設施使用概況" xr:uid="{00000000-0004-0000-0000-00000B000000}"/>
    <hyperlink ref="B92:B94" location="殯葬管理業務概況!A1" display="殯葬管理業務概況" xr:uid="{00000000-0004-0000-0000-00000C000000}"/>
    <hyperlink ref="B95:B97" location="殯儀館設施概況!A1" display="殯儀館設施概況" xr:uid="{00000000-0004-0000-0000-00000D000000}"/>
    <hyperlink ref="B98:B100" location="火化場設施概況!A1" display="火化場設施概況" xr:uid="{00000000-0004-0000-0000-00000E000000}"/>
    <hyperlink ref="B59:B61" location="環境保護決算概況!A1" display="環境保護決算概況" xr:uid="{00000000-0004-0000-0000-00000F000000}"/>
    <hyperlink ref="B53:B55" location="'垃圾處理場(廠)數(114年新增)'!A1" display="垃圾處理場(廠)數" xr:uid="{00000000-0004-0000-0000-000010000000}"/>
    <hyperlink ref="B20:B22" location="'路外停車位概況(114年第1季起)'!A1" display="路外停車位概況" xr:uid="{00000000-0004-0000-0000-000011000000}"/>
    <hyperlink ref="B26:B28" location="'路外停車位概況－身心障礙者專用停車位(114年第1季起)'!A1" display="路外停車位概況－身心障礙者專用停車位" xr:uid="{00000000-0004-0000-0000-000012000000}"/>
    <hyperlink ref="B32:B34" location="'路外停車位概況－電動汽車充電專用停車位(114年第1季起)'!A1" display="路外停車位概況－電動汽車充電專用停車位" xr:uid="{00000000-0004-0000-0000-000013000000}"/>
    <hyperlink ref="B104:B106" location="農路改善及維護工程!A1" display="農路改善及維護工程" xr:uid="{00000000-0004-0000-0000-000014000000}"/>
    <hyperlink ref="B74:B76" location="宗教財團法人概況!A1" display="宗教財團法人概況" xr:uid="{00000000-0004-0000-0000-000015000000}"/>
    <hyperlink ref="B77:B79" location="寺廟登記概況!A1" display="寺廟登記概況" xr:uid="{00000000-0004-0000-0000-000016000000}"/>
    <hyperlink ref="B80:B82" location="'教會（堂）概況'!A1" display="宗教財團法人概況" xr:uid="{00000000-0004-0000-0000-000017000000}"/>
    <hyperlink ref="B83:B85" location="宗教團體興辦公益慈善及社會教化事業概況!A1" display="宗教團體興辦公益慈善及社會教化事業概況" xr:uid="{00000000-0004-0000-0000-000018000000}"/>
    <hyperlink ref="B107:B109" location="農耕土地面積!A1" display="農耕土地面積" xr:uid="{00000000-0004-0000-0000-000019000000}"/>
    <hyperlink ref="B110:B112" location="天然災害水土保持設施損失情形!A1" display="天然災害水土保持設施損失情形" xr:uid="{00000000-0004-0000-0000-00001A000000}"/>
    <hyperlink ref="B101:B103" location="公共造產成果概況!A1" display="公共造產成果概況" xr:uid="{00000000-0004-0000-0000-00001B000000}"/>
    <hyperlink ref="B62:B64" location="治山防災整體治理工程!A1" display="治山防災整體治理工程" xr:uid="{00000000-0004-0000-0000-00001C000000}"/>
    <hyperlink ref="B23" location="'路邊停車位概況(114年第1季起)'!A1" display="路邊停車位概況" xr:uid="{00000000-0004-0000-0000-00001D000000}"/>
    <hyperlink ref="B29" location="'路邊停車位概況－身心障礙者專用停車位(114年第1季起)'!A1" display="路邊停車位概況－身心障礙者專用停車位" xr:uid="{00000000-0004-0000-0000-00001E000000}"/>
    <hyperlink ref="B35" location="'路邊停車位概況－電動汽車充電專用停車位(114年第1季起)'!A1" display="路邊停車位概況－電動汽車充電專用停車位" xr:uid="{00000000-0004-0000-0000-00001F000000}"/>
    <hyperlink ref="B38:B40" location="'孕婦及育有六歲以下兒童者停車位概況(114年第1季起)'!A1" display="孕婦及育有六歲以下兒童者停車位概況" xr:uid="{00000000-0004-0000-0000-000020000000}"/>
    <hyperlink ref="B56:B58" location="環境保護預算概況!A1" display="環境保護預算概況" xr:uid="{00000000-0004-0000-0000-000021000000}"/>
    <hyperlink ref="B14" location="'資源回收量(114年1月起)'!A1" display="資源回收量" xr:uid="{00000000-0004-0000-0000-000022000000}"/>
    <hyperlink ref="B50:B52" location="'垃圾回收清除車輛數(114年新增)'!A1" display="垃圾回收清除車輛數" xr:uid="{00000000-0004-0000-0000-000023000000}"/>
    <hyperlink ref="B47" location="'環保人員概況(114年上半年起)'!A1" display="環保人員概況" xr:uid="{00000000-0004-0000-0000-000024000000}"/>
    <hyperlink ref="B41" location="'獨居老人服務概況(114年第1季起)'!A1" display="獨居老人服務概況" xr:uid="{00000000-0004-0000-0000-000025000000}"/>
    <hyperlink ref="B17" location="'一般垃圾及廚餘清理狀況(114年1月起)'!A1" display="一般垃圾及廚餘清理狀況" xr:uid="{00000000-0004-0000-0000-000026000000}"/>
    <hyperlink ref="D13" location="'公庫-11412'!Print_Area" display="(114年12月)" xr:uid="{85E1FEB0-68B8-4E7A-A80D-D6AD8AB947B6}"/>
    <hyperlink ref="D16" location="'資收-11412'!Print_Area" display="(114年12月)" xr:uid="{E1102ED2-B376-49D5-BFE6-955131A366C4}"/>
    <hyperlink ref="D19" location="'垃圾-11412'!Print_Area" display="(113年12月)" xr:uid="{83B0BEBC-5681-478D-A8E0-0CB910E487FF}"/>
    <hyperlink ref="D49" location="'環保人員-114下'!Print_Area" display="(114年下半年度)" xr:uid="{A3991474-FA1B-432F-985C-195557EE490F}"/>
    <hyperlink ref="E52" location="'垃圾車-114下'!Print_Area" display="(114年下半年度)" xr:uid="{1A1E8A9C-E520-4230-A29D-D49D055516FB}"/>
    <hyperlink ref="E55" location="'垃圾場-114下'!Print_Area" display="(114年下半年度)" xr:uid="{E196A7E8-E02C-4BFD-AA40-28349C1E1437}"/>
    <hyperlink ref="D22" location="'路外-114-4'!pp" display="(114年第四季)" xr:uid="{238D69C3-41C0-4325-BF33-E3AADEC22E9A}"/>
    <hyperlink ref="D25" location="'路邊-114-4'!pp" display="(114年第四季)" xr:uid="{9710EE1C-A209-4911-BD6D-E41B2927D533}"/>
    <hyperlink ref="D28" location="'路外-身障-114-4'!pp" display="(114年第四季)" xr:uid="{B1254F61-115C-42EB-ABCF-B23F3786D7E5}"/>
    <hyperlink ref="D31" location="'路邊-身障-114-4'!pp" display="(114年第四季)" xr:uid="{45A2E691-DEB5-48AB-B850-33650CD7C299}"/>
    <hyperlink ref="D34" location="'路外-電車-114-4'!pp" display="(114年第四季)" xr:uid="{CAFFE4AD-36C8-433C-B99A-91A223D61D36}"/>
    <hyperlink ref="D37" location="'路邊-電車-114-4'!pp" display="(114年第四季)" xr:uid="{2667CDA8-2287-4E74-8197-13A98CCE0288}"/>
    <hyperlink ref="D40" location="'婦幼-114-4'!pp" display="(114年第四季)" xr:uid="{812D596C-FEC0-4D47-A6D3-A2A793833CD1}"/>
    <hyperlink ref="E13" location="'公庫-11501'!Print_Area" display="(115年1月)" xr:uid="{AF8CC20F-F2AF-4E4F-9A2C-6858B2D23046}"/>
    <hyperlink ref="E19" location="'垃圾-11501'!Print_Area" display="(114年1月)" xr:uid="{7DC61B48-60CB-429C-9D50-D9807DB8C6F1}"/>
    <hyperlink ref="F67" location="'114辦理調解方式概況'!Print_Area" display="(114年)" xr:uid="{B68DDB7D-CF4C-40D9-8BED-3906016C9767}"/>
    <hyperlink ref="F70" location="'114調解委員會組織概況'!Print_Area" display="(114年)" xr:uid="{FCDFEDE4-7273-40B9-AEE0-73D3F7832AD3}"/>
    <hyperlink ref="F73" location="'114辦理調解方式概況'!Print_Area" display="(114年)" xr:uid="{EB4D93FC-D75F-44B1-84DF-AB9224E0F865}"/>
    <hyperlink ref="E112" location="天然災害!Print_Area" display="(114年)" xr:uid="{EFEB553E-0690-4695-8346-E1C22AA3E2B4}"/>
    <hyperlink ref="E106" location="農路改善!Print_Area" display="(114年)" xr:uid="{265A416B-5781-4190-83D6-7296BA513C77}"/>
    <hyperlink ref="E64" location="治山防災!Print_Area" display="(114年)" xr:uid="{58FA241B-FBA0-4D1B-B63C-5F07608049A3}"/>
    <hyperlink ref="E16" location="'資收-11501'!Print_Area" display="(115年1月)" xr:uid="{7B3573C6-44A4-43D0-BB53-3BD5D089CE96}"/>
    <hyperlink ref="F46" location="社區發展工作!Print_Area" display="(114年)" xr:uid="{A41C6301-FB06-44A5-8CF8-F485256D703C}"/>
    <hyperlink ref="F13" location="'公庫-11502'!Print_Area" display="(115年2月)" xr:uid="{0A963DC9-8E01-412B-9D63-7E050AF3E248}"/>
    <hyperlink ref="F16" location="'資收-11502'!Print_Area" display="(115年2月)" xr:uid="{09CAB1EB-9962-45E2-BE16-6DA5C9D8B5C1}"/>
    <hyperlink ref="F19" location="'垃圾-11502'!Print_Area" display="(114年2月)" xr:uid="{3B9889E6-9D1B-4031-9587-30A2D5D477D7}"/>
    <hyperlink ref="E43" location="'獨居老人-114-4'!Print_Area" display="(114年第四季)" xr:uid="{17F526BC-13A6-46FA-BB95-018FAFDC587B}"/>
    <hyperlink ref="F58" location="環境保護預算!Print_Area" display="(115年)" xr:uid="{EB40E801-B418-4F06-A8D1-F3A6526CBC84}"/>
    <hyperlink ref="G109" location="'農耕土地面積-114'!Print_Area" display="(114年)" xr:uid="{3FF130C5-0B7B-4A9D-B279-2025AA624D79}"/>
    <hyperlink ref="G85" location="興辦公益慈善及社會教化!Print_Area" display="(114年)" xr:uid="{BD7AF335-D3CD-4FF0-9551-5C6D10C379B0}"/>
    <hyperlink ref="G82" location="'教會（堂）'!Print_Area" display="(114年)" xr:uid="{5070650D-3C29-41F3-AD3B-ED96DC0AE69E}"/>
    <hyperlink ref="G79" location="寺廟登記!Print_Area" display="(114年)" xr:uid="{0E3DA06F-0EEE-4ACB-9210-09BB906170A0}"/>
    <hyperlink ref="G76" location="宗教財團法人!Print_Area" display="(114年)" xr:uid="{F7877834-FCE7-4427-9C00-668A5ED33244}"/>
    <hyperlink ref="G103" location="公共造產!Print_Area" display="(114年)" xr:uid="{DD749ED0-FCB6-4ED4-BDC3-5B1FDB67EF0B}"/>
    <hyperlink ref="H88" location="公墓設施!Print_Area" display="(114年)" xr:uid="{E01281EA-DA71-4896-BBF6-009A35DFD1B8}"/>
    <hyperlink ref="H91" location="'骨灰(骸)存放'!Print_Area" display="(114年)" xr:uid="{B436BD24-8B9E-4F00-BA64-07181CDAD957}"/>
    <hyperlink ref="H94" location="殯葬管理!Print_Area" display="(114年)" xr:uid="{6EAD43DB-1FA7-4A8A-9B6F-68E97804E6B0}"/>
    <hyperlink ref="H97" location="殯儀館!Print_Area" display="(114年)" xr:uid="{0A0EE13A-DFFA-4FF9-8D8C-3171833D4E56}"/>
    <hyperlink ref="H100" location="火化場!Print_Area" display="(114年)" xr:uid="{3B35A8D6-E0D1-4289-958E-59BE0B9D989C}"/>
    <hyperlink ref="G22" location="'路外-115-1'!pp" display="(115年第一季)" xr:uid="{F111427C-467C-470C-9134-3316E8AA888A}"/>
    <hyperlink ref="G25" location="'路邊-115-1'!pp" display="(115年第一季)" xr:uid="{F6B963AC-EF59-47D1-A4CE-0EB730724083}"/>
    <hyperlink ref="G28" location="'路外-身障-115-1'!pp" display="(115年第一季)" xr:uid="{BB73307E-4F15-4EE8-BB85-C92DAA484B5D}"/>
    <hyperlink ref="G31" location="'路邊-身障-115-1'!pp" display="(115年第一季)" xr:uid="{1C2A850E-8002-456A-B28D-C20C917D3E35}"/>
    <hyperlink ref="G34" location="'路外-電車-114-4'!pp" display="(115年第一季)" xr:uid="{6662DA51-3033-423D-B0A3-C44A74DC566B}"/>
    <hyperlink ref="G37" location="'路邊-電車-115-1'!pp" display="(115年第一季)" xr:uid="{46D80D75-7202-4FA6-814C-1CED4E2B2D39}"/>
    <hyperlink ref="G40" location="'婦幼-115-1'!pp" display="(115年第一季)" xr:uid="{62043066-627C-434E-8EF5-C51D3757DCEE}"/>
    <hyperlink ref="H43" location="'獨居老人-115-1'!Print_Area" display="(115年第一季)" xr:uid="{0D626573-2C76-46C5-85D2-0527C9BECB99}"/>
    <hyperlink ref="G16" location="'資收-11503'!Print_Area" display="(115年3月)" xr:uid="{431528B3-240B-49FE-8817-884EAAEAC836}"/>
    <hyperlink ref="G19" location="'垃圾-11503'!Print_Area" display="(114年3月)" xr:uid="{1DDAEC7A-6B4C-408A-B981-66C4D36273E4}"/>
    <hyperlink ref="G13" location="'公庫-11503'!Print_Area" display="(115年3月)" xr:uid="{C4FC0B61-2B94-4105-8264-EE11BB668BAA}"/>
    <hyperlink ref="H13" location="'公庫-11504'!Print_Area" display="(115年4月)" xr:uid="{4AC66002-19A9-4FA0-8C68-56518940C7CC}"/>
    <hyperlink ref="H16" location="'資收-11504'!Print_Area" display="(115年4月)" xr:uid="{998EA006-EEFF-482A-9984-2D3C21571CD1}"/>
    <hyperlink ref="H19" location="'垃圾-11504'!Print_Area" display="(114年4月)" xr:uid="{61F79296-0CFB-41B7-9C0C-484270B1D5CC}"/>
    <hyperlink ref="H61" location="'114環保決算'!Print_Area" display="(114年)" xr:uid="{1BB6D756-C7E2-42C0-993C-4EAE14DBA28E}"/>
    <hyperlink ref="I13" location="'公庫-11505(修正)'!Print_Area" display="(115年5月)" xr:uid="{E69E3D07-D299-490D-A994-D89B486B6A9B}"/>
    <hyperlink ref="I16" location="'資收-11505'!Print_Area" display="(115年5月)" xr:uid="{AA775C8D-439A-4D55-841B-4EDA1B1BC60F}"/>
    <hyperlink ref="I19" location="'垃圾-11505'!Print_Area" display="(114年5月)" xr:uid="{C1621792-4478-4332-AC2A-C9979898B132}"/>
    <hyperlink ref="J13" location="'公庫-11506'!Print_Area" display="(115年6月)" xr:uid="{A4B3AE7F-D159-42F1-A0AB-5B3C1C4E2906}"/>
    <hyperlink ref="J22" location="'路外-115-2'!pp" display="(115年第二季)" xr:uid="{4A0D46A6-9D84-4E79-8AAC-16B65A230870}"/>
    <hyperlink ref="J25" location="'路邊-115-2'!pp" display="(115年第二季)" xr:uid="{A65513A3-09A7-4BB9-BE64-036CE1286E98}"/>
    <hyperlink ref="J28" location="'路外-身障-115-2'!pp" display="(115年第二季)" xr:uid="{6E8DDBDF-F9EC-454C-9C20-A601974803A1}"/>
    <hyperlink ref="J31" location="'路邊-身障-115-2'!pp" display="(115年第二季)" xr:uid="{C50A8BF6-40C4-4F07-8A6F-4293601F44ED}"/>
    <hyperlink ref="J34" location="'路外-電車-115-2'!pp" display="(115年第二季)" xr:uid="{BF675D23-0C8E-471A-8729-63D48C7A165F}"/>
    <hyperlink ref="J37" location="'路邊-電車-115-2'!pp" display="(115年第二季)" xr:uid="{DEC5D876-534A-4A50-9723-C63A6E29DF68}"/>
    <hyperlink ref="J40" location="'婦幼-115-2'!pp" display="(115年第二季)" xr:uid="{6456B7E6-5F33-4212-9597-3133B87B3EB1}"/>
    <hyperlink ref="J16" location="'資收-11506'!Print_Area" display="(115年6月)" xr:uid="{9F21A6F3-CE17-44BC-90B2-24210A713C6C}"/>
    <hyperlink ref="J19" location="'垃圾-11506'!Print_Area" display="(114年6月)" xr:uid="{A8581478-7062-45F3-9377-141D66635CB1}"/>
    <hyperlink ref="J49" location="'環保人員-115上'!Print_Area" display="(115年上半年度)" xr:uid="{D92542B6-68D7-475F-9C22-CE5EDAEB4FF9}"/>
  </hyperlinks>
  <pageMargins left="0.57999999999999996" right="0.48" top="0.94488188976377963" bottom="0.94488188976377963" header="0.31496062992125984" footer="0.31496062992125984"/>
  <pageSetup paperSize="8" scale="8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B32"/>
  <sheetViews>
    <sheetView topLeftCell="A17" workbookViewId="0">
      <selection activeCell="A27" sqref="A27"/>
    </sheetView>
  </sheetViews>
  <sheetFormatPr defaultRowHeight="16.2"/>
  <cols>
    <col min="1" max="1" width="93.6640625" customWidth="1"/>
  </cols>
  <sheetData>
    <row r="1" spans="1:2" ht="39.6">
      <c r="A1" s="60" t="s">
        <v>592</v>
      </c>
      <c r="B1" s="54" t="s">
        <v>12</v>
      </c>
    </row>
    <row r="2" spans="1:2" ht="19.8">
      <c r="A2" s="5" t="s">
        <v>178</v>
      </c>
      <c r="B2" s="55"/>
    </row>
    <row r="3" spans="1:2" ht="19.8">
      <c r="A3" s="5" t="s">
        <v>318</v>
      </c>
      <c r="B3" s="55"/>
    </row>
    <row r="4" spans="1:2" ht="19.8">
      <c r="A4" s="8" t="s">
        <v>1</v>
      </c>
      <c r="B4" s="55"/>
    </row>
    <row r="5" spans="1:2" ht="19.8">
      <c r="A5" s="59" t="s">
        <v>464</v>
      </c>
      <c r="B5" s="55"/>
    </row>
    <row r="6" spans="1:2" ht="19.8">
      <c r="A6" s="59" t="s">
        <v>474</v>
      </c>
      <c r="B6" s="55"/>
    </row>
    <row r="7" spans="1:2" ht="19.8">
      <c r="A7" s="59" t="s">
        <v>495</v>
      </c>
      <c r="B7" s="55"/>
    </row>
    <row r="8" spans="1:2" ht="19.8">
      <c r="A8" s="59" t="s">
        <v>471</v>
      </c>
      <c r="B8" s="55"/>
    </row>
    <row r="9" spans="1:2" ht="19.8">
      <c r="A9" s="59" t="s">
        <v>487</v>
      </c>
      <c r="B9" s="55"/>
    </row>
    <row r="10" spans="1:2" ht="19.8">
      <c r="A10" s="58" t="s">
        <v>2</v>
      </c>
      <c r="B10" s="55"/>
    </row>
    <row r="11" spans="1:2" ht="19.8">
      <c r="A11" s="59" t="s">
        <v>588</v>
      </c>
      <c r="B11" s="55"/>
    </row>
    <row r="12" spans="1:2" ht="79.2">
      <c r="A12" s="61" t="s">
        <v>468</v>
      </c>
      <c r="B12" s="55"/>
    </row>
    <row r="13" spans="1:2" ht="19.8">
      <c r="A13" s="8" t="s">
        <v>3</v>
      </c>
      <c r="B13" s="55"/>
    </row>
    <row r="14" spans="1:2" ht="99">
      <c r="A14" s="6" t="s">
        <v>315</v>
      </c>
      <c r="B14" s="55"/>
    </row>
    <row r="15" spans="1:2" ht="19.8">
      <c r="A15" s="3" t="s">
        <v>314</v>
      </c>
      <c r="B15" s="55"/>
    </row>
    <row r="16" spans="1:2" ht="19.8">
      <c r="A16" s="7" t="s">
        <v>4</v>
      </c>
      <c r="B16" s="55"/>
    </row>
    <row r="17" spans="1:2" ht="19.8">
      <c r="A17" s="3" t="s">
        <v>305</v>
      </c>
      <c r="B17" s="55"/>
    </row>
    <row r="18" spans="1:2" ht="19.8">
      <c r="A18" s="3" t="s">
        <v>317</v>
      </c>
      <c r="B18" s="55"/>
    </row>
    <row r="19" spans="1:2" ht="19.8">
      <c r="A19" s="3" t="s">
        <v>307</v>
      </c>
      <c r="B19" s="55"/>
    </row>
    <row r="20" spans="1:2" ht="19.8">
      <c r="A20" s="3" t="s">
        <v>115</v>
      </c>
      <c r="B20" s="55"/>
    </row>
    <row r="21" spans="1:2" ht="19.8">
      <c r="A21" s="3" t="s">
        <v>316</v>
      </c>
      <c r="B21" s="55"/>
    </row>
    <row r="22" spans="1:2" ht="19.8">
      <c r="A22" s="3" t="s">
        <v>83</v>
      </c>
      <c r="B22" s="55"/>
    </row>
    <row r="23" spans="1:2" ht="19.8">
      <c r="A23" s="3" t="s">
        <v>424</v>
      </c>
      <c r="B23" s="55"/>
    </row>
    <row r="24" spans="1:2" ht="19.8">
      <c r="A24" s="3" t="s">
        <v>6</v>
      </c>
      <c r="B24" s="55"/>
    </row>
    <row r="25" spans="1:2" ht="19.8">
      <c r="A25" s="8" t="s">
        <v>7</v>
      </c>
      <c r="B25" s="55"/>
    </row>
    <row r="26" spans="1:2" ht="39.6">
      <c r="A26" s="3" t="s">
        <v>586</v>
      </c>
      <c r="B26" s="55"/>
    </row>
    <row r="27" spans="1:2" ht="39.6">
      <c r="A27" s="3" t="s">
        <v>1630</v>
      </c>
      <c r="B27" s="55"/>
    </row>
    <row r="28" spans="1:2" ht="19.8">
      <c r="A28" s="8" t="s">
        <v>8</v>
      </c>
      <c r="B28" s="55"/>
    </row>
    <row r="29" spans="1:2" ht="39.6">
      <c r="A29" s="3" t="s">
        <v>294</v>
      </c>
      <c r="B29" s="55"/>
    </row>
    <row r="30" spans="1:2" ht="19.8">
      <c r="A30" s="3" t="s">
        <v>24</v>
      </c>
      <c r="B30" s="55"/>
    </row>
    <row r="31" spans="1:2" ht="39.6">
      <c r="A31" s="56" t="s">
        <v>11</v>
      </c>
      <c r="B31" s="55"/>
    </row>
    <row r="32" spans="1:2" ht="20.399999999999999" thickBot="1">
      <c r="A32" s="57" t="s">
        <v>9</v>
      </c>
      <c r="B32" s="55"/>
    </row>
  </sheetData>
  <phoneticPr fontId="7" type="noConversion"/>
  <hyperlinks>
    <hyperlink ref="B1" location="預告統計資料發布時間表!A1" display="回發布時間表" xr:uid="{00000000-0004-0000-0900-000000000000}"/>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EAA45-E3FF-4E1F-AC75-490BA64EF664}">
  <sheetPr>
    <pageSetUpPr fitToPage="1"/>
  </sheetPr>
  <dimension ref="A1:H28"/>
  <sheetViews>
    <sheetView view="pageBreakPreview" topLeftCell="A3" zoomScale="60" zoomScaleNormal="60" workbookViewId="0">
      <selection activeCell="G5" sqref="G5"/>
    </sheetView>
  </sheetViews>
  <sheetFormatPr defaultRowHeight="12"/>
  <cols>
    <col min="1" max="1" width="30.6640625" style="307" customWidth="1"/>
    <col min="2" max="2" width="41" style="307" customWidth="1"/>
    <col min="3" max="3" width="32.21875" style="307" customWidth="1"/>
    <col min="4" max="4" width="14" style="307" customWidth="1"/>
    <col min="5" max="5" width="23.5546875" style="307" customWidth="1"/>
    <col min="6" max="8" width="19.6640625" style="307" customWidth="1"/>
    <col min="9" max="16384" width="8.88671875" style="307"/>
  </cols>
  <sheetData>
    <row r="1" spans="1:8" s="184" customFormat="1" ht="61.5" hidden="1" customHeight="1">
      <c r="A1" s="184" t="s">
        <v>915</v>
      </c>
      <c r="C1" s="184" t="s">
        <v>916</v>
      </c>
      <c r="D1" s="184" t="s">
        <v>917</v>
      </c>
      <c r="E1" s="328" t="s">
        <v>976</v>
      </c>
      <c r="F1" s="274"/>
      <c r="G1" s="275"/>
    </row>
    <row r="2" spans="1:8" s="184" customFormat="1" ht="86.25" hidden="1" customHeight="1">
      <c r="A2" s="276" t="s">
        <v>977</v>
      </c>
      <c r="B2" s="300"/>
      <c r="C2" s="301"/>
      <c r="D2" s="184" t="s">
        <v>972</v>
      </c>
    </row>
    <row r="3" spans="1:8" ht="18" customHeight="1" thickTop="1" thickBot="1">
      <c r="A3" s="302" t="s">
        <v>921</v>
      </c>
      <c r="B3" s="303"/>
      <c r="C3" s="304"/>
      <c r="D3" s="306" t="s">
        <v>647</v>
      </c>
      <c r="E3" s="1435" t="s">
        <v>922</v>
      </c>
      <c r="F3" s="1436"/>
    </row>
    <row r="4" spans="1:8" ht="18" customHeight="1" thickTop="1" thickBot="1">
      <c r="A4" s="308" t="s">
        <v>923</v>
      </c>
      <c r="B4" s="309" t="s">
        <v>924</v>
      </c>
      <c r="C4" s="310"/>
      <c r="D4" s="306" t="s">
        <v>925</v>
      </c>
      <c r="E4" s="1435" t="s">
        <v>978</v>
      </c>
      <c r="F4" s="1436"/>
    </row>
    <row r="5" spans="1:8" ht="54" customHeight="1" thickTop="1">
      <c r="A5" s="1439" t="s">
        <v>979</v>
      </c>
      <c r="B5" s="1439"/>
      <c r="C5" s="1439"/>
      <c r="D5" s="1439"/>
      <c r="E5" s="1440"/>
      <c r="F5" s="1440"/>
      <c r="G5" s="54" t="s">
        <v>12</v>
      </c>
      <c r="H5" s="313"/>
    </row>
    <row r="6" spans="1:8" ht="24" customHeight="1" thickBot="1">
      <c r="A6" s="1836" t="s">
        <v>1704</v>
      </c>
      <c r="B6" s="1836"/>
      <c r="C6" s="1836"/>
      <c r="D6" s="1836"/>
      <c r="E6" s="1846"/>
      <c r="F6" s="1846"/>
      <c r="G6" s="314"/>
      <c r="H6" s="314"/>
    </row>
    <row r="7" spans="1:8" s="317" customFormat="1" ht="66" customHeight="1" thickBot="1">
      <c r="A7" s="315" t="s">
        <v>929</v>
      </c>
      <c r="B7" s="352" t="s">
        <v>798</v>
      </c>
      <c r="C7" s="1469" t="s">
        <v>932</v>
      </c>
      <c r="D7" s="1470"/>
      <c r="E7" s="1456" t="s">
        <v>933</v>
      </c>
      <c r="F7" s="1457"/>
    </row>
    <row r="8" spans="1:8" s="317" customFormat="1" ht="45" customHeight="1">
      <c r="A8" s="353" t="s">
        <v>980</v>
      </c>
      <c r="B8" s="347">
        <v>0</v>
      </c>
      <c r="C8" s="1467">
        <v>0</v>
      </c>
      <c r="D8" s="1467"/>
      <c r="E8" s="1467">
        <v>0</v>
      </c>
      <c r="F8" s="1467"/>
    </row>
    <row r="9" spans="1:8" s="317" customFormat="1" ht="45" customHeight="1">
      <c r="A9" s="354" t="s">
        <v>937</v>
      </c>
      <c r="B9" s="347">
        <v>0</v>
      </c>
      <c r="C9" s="1467">
        <v>0</v>
      </c>
      <c r="D9" s="1467"/>
      <c r="E9" s="1467">
        <v>0</v>
      </c>
      <c r="F9" s="1467"/>
    </row>
    <row r="10" spans="1:8" s="317" customFormat="1" ht="45" customHeight="1">
      <c r="A10" s="354" t="s">
        <v>938</v>
      </c>
      <c r="B10" s="347">
        <v>0</v>
      </c>
      <c r="C10" s="1467">
        <v>0</v>
      </c>
      <c r="D10" s="1467"/>
      <c r="E10" s="1467">
        <v>0</v>
      </c>
      <c r="F10" s="1467"/>
    </row>
    <row r="11" spans="1:8" s="320" customFormat="1" ht="45" customHeight="1" thickBot="1">
      <c r="A11" s="354" t="s">
        <v>939</v>
      </c>
      <c r="B11" s="336">
        <v>0</v>
      </c>
      <c r="C11" s="1467">
        <v>0</v>
      </c>
      <c r="D11" s="1467"/>
      <c r="E11" s="1854">
        <v>0</v>
      </c>
      <c r="F11" s="1854"/>
    </row>
    <row r="12" spans="1:8" s="152" customFormat="1" ht="54.75" customHeight="1">
      <c r="A12" s="1422" t="s">
        <v>1711</v>
      </c>
      <c r="B12" s="1422"/>
      <c r="C12" s="1422"/>
      <c r="D12" s="1422"/>
      <c r="E12" s="1423"/>
      <c r="F12" s="1423"/>
      <c r="G12" s="325"/>
      <c r="H12" s="325"/>
    </row>
    <row r="13" spans="1:8" s="326" customFormat="1" ht="18" customHeight="1">
      <c r="A13" s="1424" t="s">
        <v>941</v>
      </c>
      <c r="B13" s="1424"/>
      <c r="C13" s="1424"/>
      <c r="D13" s="1424"/>
      <c r="E13" s="325"/>
      <c r="F13" s="325"/>
      <c r="G13" s="325"/>
      <c r="H13" s="325"/>
    </row>
    <row r="14" spans="1:8" ht="36" customHeight="1">
      <c r="A14" s="1424" t="s">
        <v>1637</v>
      </c>
      <c r="B14" s="1424"/>
      <c r="C14" s="1424"/>
      <c r="D14" s="1424"/>
      <c r="E14" s="325"/>
      <c r="F14" s="325"/>
      <c r="G14" s="325"/>
      <c r="H14" s="325"/>
    </row>
    <row r="15" spans="1:8" ht="15.6">
      <c r="B15" s="327"/>
      <c r="C15" s="327"/>
    </row>
    <row r="28" spans="3:3" hidden="1">
      <c r="C28" s="307" t="s">
        <v>950</v>
      </c>
    </row>
  </sheetData>
  <mergeCells count="17">
    <mergeCell ref="E3:F3"/>
    <mergeCell ref="E4:F4"/>
    <mergeCell ref="A5:F5"/>
    <mergeCell ref="A6:F6"/>
    <mergeCell ref="C7:D7"/>
    <mergeCell ref="E7:F7"/>
    <mergeCell ref="C8:D8"/>
    <mergeCell ref="E8:F8"/>
    <mergeCell ref="C9:D9"/>
    <mergeCell ref="E9:F9"/>
    <mergeCell ref="C10:D10"/>
    <mergeCell ref="E10:F10"/>
    <mergeCell ref="C11:D11"/>
    <mergeCell ref="E11:F11"/>
    <mergeCell ref="A12:F12"/>
    <mergeCell ref="A13:D13"/>
    <mergeCell ref="A14:D14"/>
  </mergeCells>
  <phoneticPr fontId="7" type="noConversion"/>
  <conditionalFormatting sqref="B8:F11">
    <cfRule type="cellIs" dxfId="3" priority="1" operator="equal">
      <formula>0</formula>
    </cfRule>
  </conditionalFormatting>
  <hyperlinks>
    <hyperlink ref="G5" location="預告統計資料發布時間表!A1" display="回發布時間表" xr:uid="{E319279A-2D38-4839-9A5D-4E95DA476B41}"/>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4CDDB-9A2D-48CE-BB28-6234E2C35AB2}">
  <sheetPr>
    <pageSetUpPr fitToPage="1"/>
  </sheetPr>
  <dimension ref="A1:H29"/>
  <sheetViews>
    <sheetView view="pageBreakPreview" topLeftCell="A3" zoomScale="70" zoomScaleNormal="70" zoomScaleSheetLayoutView="70" workbookViewId="0">
      <selection activeCell="G5" sqref="G5"/>
    </sheetView>
  </sheetViews>
  <sheetFormatPr defaultColWidth="7.21875" defaultRowHeight="12"/>
  <cols>
    <col min="1" max="1" width="35.5546875" style="307" customWidth="1"/>
    <col min="2" max="3" width="39.21875" style="307" customWidth="1"/>
    <col min="4" max="4" width="13.33203125" style="307" customWidth="1"/>
    <col min="5" max="5" width="23.5546875" style="307" customWidth="1"/>
    <col min="6" max="8" width="19.6640625" style="307" customWidth="1"/>
    <col min="9" max="16384" width="7.21875" style="307"/>
  </cols>
  <sheetData>
    <row r="1" spans="1:8" s="184" customFormat="1" ht="61.5" hidden="1" customHeight="1">
      <c r="A1" s="184" t="s">
        <v>915</v>
      </c>
      <c r="C1" s="184" t="s">
        <v>916</v>
      </c>
      <c r="D1" s="184" t="s">
        <v>917</v>
      </c>
      <c r="E1" s="328" t="s">
        <v>976</v>
      </c>
      <c r="F1" s="274"/>
      <c r="G1" s="275"/>
    </row>
    <row r="2" spans="1:8" s="184" customFormat="1" ht="86.25" hidden="1" customHeight="1">
      <c r="A2" s="276" t="s">
        <v>977</v>
      </c>
      <c r="B2" s="300"/>
      <c r="C2" s="301"/>
      <c r="D2" s="184" t="s">
        <v>972</v>
      </c>
    </row>
    <row r="3" spans="1:8" ht="18" customHeight="1" thickTop="1" thickBot="1">
      <c r="A3" s="302" t="s">
        <v>921</v>
      </c>
      <c r="B3" s="303"/>
      <c r="C3" s="304"/>
      <c r="D3" s="306" t="s">
        <v>647</v>
      </c>
      <c r="E3" s="1435" t="s">
        <v>922</v>
      </c>
      <c r="F3" s="1436"/>
    </row>
    <row r="4" spans="1:8" ht="18" customHeight="1" thickTop="1" thickBot="1">
      <c r="A4" s="308" t="s">
        <v>923</v>
      </c>
      <c r="B4" s="309" t="s">
        <v>924</v>
      </c>
      <c r="C4" s="310"/>
      <c r="D4" s="306" t="s">
        <v>925</v>
      </c>
      <c r="E4" s="1435" t="s">
        <v>982</v>
      </c>
      <c r="F4" s="1436"/>
    </row>
    <row r="5" spans="1:8" ht="54" customHeight="1" thickTop="1">
      <c r="A5" s="1439" t="s">
        <v>983</v>
      </c>
      <c r="B5" s="1439"/>
      <c r="C5" s="1439"/>
      <c r="D5" s="1439"/>
      <c r="E5" s="1440"/>
      <c r="F5" s="1440"/>
      <c r="G5" s="54" t="s">
        <v>12</v>
      </c>
      <c r="H5" s="313"/>
    </row>
    <row r="6" spans="1:8" ht="24" customHeight="1" thickBot="1">
      <c r="A6" s="1462" t="s">
        <v>1704</v>
      </c>
      <c r="B6" s="1462"/>
      <c r="C6" s="1462"/>
      <c r="D6" s="1462"/>
      <c r="E6" s="1463"/>
      <c r="F6" s="1463"/>
      <c r="G6" s="314"/>
      <c r="H6" s="314"/>
    </row>
    <row r="7" spans="1:8" s="317" customFormat="1" ht="66" customHeight="1" thickBot="1">
      <c r="A7" s="315" t="s">
        <v>984</v>
      </c>
      <c r="B7" s="355" t="s">
        <v>985</v>
      </c>
      <c r="C7" s="1475" t="s">
        <v>986</v>
      </c>
      <c r="D7" s="1476"/>
      <c r="E7" s="1477" t="s">
        <v>987</v>
      </c>
      <c r="F7" s="1478"/>
    </row>
    <row r="8" spans="1:8" s="320" customFormat="1" ht="52.5" customHeight="1">
      <c r="A8" s="356" t="s">
        <v>988</v>
      </c>
      <c r="B8" s="357">
        <v>40</v>
      </c>
      <c r="C8" s="1471">
        <v>1</v>
      </c>
      <c r="D8" s="1472"/>
      <c r="E8" s="1471">
        <v>0</v>
      </c>
      <c r="F8" s="1472"/>
    </row>
    <row r="9" spans="1:8" s="320" customFormat="1" ht="52.5" customHeight="1">
      <c r="A9" s="356" t="s">
        <v>989</v>
      </c>
      <c r="B9" s="357">
        <v>0</v>
      </c>
      <c r="C9" s="1471">
        <v>0</v>
      </c>
      <c r="D9" s="1472"/>
      <c r="E9" s="1471">
        <v>0</v>
      </c>
      <c r="F9" s="1472"/>
    </row>
    <row r="10" spans="1:8" s="320" customFormat="1" ht="52.5" customHeight="1">
      <c r="A10" s="356" t="s">
        <v>990</v>
      </c>
      <c r="B10" s="357">
        <v>0</v>
      </c>
      <c r="C10" s="1471">
        <v>0</v>
      </c>
      <c r="D10" s="1472"/>
      <c r="E10" s="1471">
        <v>0</v>
      </c>
      <c r="F10" s="1472"/>
    </row>
    <row r="11" spans="1:8" s="320" customFormat="1" ht="52.5" customHeight="1">
      <c r="A11" s="356" t="s">
        <v>991</v>
      </c>
      <c r="B11" s="357">
        <v>0</v>
      </c>
      <c r="C11" s="1471">
        <v>0</v>
      </c>
      <c r="D11" s="1472"/>
      <c r="E11" s="1471">
        <v>0</v>
      </c>
      <c r="F11" s="1472"/>
    </row>
    <row r="12" spans="1:8" s="320" customFormat="1" ht="52.5" customHeight="1">
      <c r="A12" s="356" t="s">
        <v>992</v>
      </c>
      <c r="B12" s="357">
        <v>14</v>
      </c>
      <c r="C12" s="1471">
        <v>0</v>
      </c>
      <c r="D12" s="1472"/>
      <c r="E12" s="1471">
        <v>0</v>
      </c>
      <c r="F12" s="1472"/>
    </row>
    <row r="13" spans="1:8" s="320" customFormat="1" ht="52.5" customHeight="1" thickBot="1">
      <c r="A13" s="356" t="s">
        <v>993</v>
      </c>
      <c r="B13" s="357">
        <v>0</v>
      </c>
      <c r="C13" s="1471">
        <v>0</v>
      </c>
      <c r="D13" s="1472"/>
      <c r="E13" s="1855">
        <v>0</v>
      </c>
      <c r="F13" s="1856"/>
    </row>
    <row r="14" spans="1:8" s="152" customFormat="1" ht="59.25" customHeight="1">
      <c r="A14" s="1422" t="s">
        <v>1712</v>
      </c>
      <c r="B14" s="1422"/>
      <c r="C14" s="1422"/>
      <c r="D14" s="1422"/>
      <c r="E14" s="1423"/>
      <c r="F14" s="1423"/>
      <c r="G14" s="325"/>
      <c r="H14" s="325"/>
    </row>
    <row r="15" spans="1:8" s="326" customFormat="1" ht="18" customHeight="1">
      <c r="A15" s="1424" t="s">
        <v>941</v>
      </c>
      <c r="B15" s="1424"/>
      <c r="C15" s="1424"/>
      <c r="D15" s="1424"/>
      <c r="E15" s="325"/>
      <c r="F15" s="325"/>
      <c r="G15" s="325"/>
      <c r="H15" s="325"/>
    </row>
    <row r="16" spans="1:8" ht="51.75" customHeight="1">
      <c r="A16" s="1424" t="s">
        <v>1642</v>
      </c>
      <c r="B16" s="1424"/>
      <c r="C16" s="1424"/>
      <c r="D16" s="1424"/>
      <c r="E16" s="325"/>
      <c r="F16" s="325"/>
      <c r="G16" s="325"/>
      <c r="H16" s="325"/>
    </row>
    <row r="17" spans="2:3" ht="15.6">
      <c r="B17" s="327"/>
      <c r="C17" s="327"/>
    </row>
    <row r="29" spans="2:3" hidden="1">
      <c r="C29" s="307" t="s">
        <v>950</v>
      </c>
    </row>
  </sheetData>
  <mergeCells count="21">
    <mergeCell ref="E3:F3"/>
    <mergeCell ref="E4:F4"/>
    <mergeCell ref="A5:F5"/>
    <mergeCell ref="A6:F6"/>
    <mergeCell ref="C7:D7"/>
    <mergeCell ref="E7:F7"/>
    <mergeCell ref="C8:D8"/>
    <mergeCell ref="E8:F8"/>
    <mergeCell ref="C9:D9"/>
    <mergeCell ref="E9:F9"/>
    <mergeCell ref="C10:D10"/>
    <mergeCell ref="E10:F10"/>
    <mergeCell ref="A14:F14"/>
    <mergeCell ref="A15:D15"/>
    <mergeCell ref="A16:D16"/>
    <mergeCell ref="C11:D11"/>
    <mergeCell ref="E11:F11"/>
    <mergeCell ref="C12:D12"/>
    <mergeCell ref="E12:F12"/>
    <mergeCell ref="C13:D13"/>
    <mergeCell ref="E13:F13"/>
  </mergeCells>
  <phoneticPr fontId="7" type="noConversion"/>
  <conditionalFormatting sqref="B8:D13">
    <cfRule type="cellIs" dxfId="2" priority="3" operator="equal">
      <formula>0</formula>
    </cfRule>
  </conditionalFormatting>
  <conditionalFormatting sqref="E9:F11">
    <cfRule type="cellIs" dxfId="1" priority="2" operator="equal">
      <formula>0</formula>
    </cfRule>
  </conditionalFormatting>
  <conditionalFormatting sqref="E13:F13">
    <cfRule type="cellIs" dxfId="0" priority="1" operator="equal">
      <formula>0</formula>
    </cfRule>
  </conditionalFormatting>
  <hyperlinks>
    <hyperlink ref="G5" location="預告統計資料發布時間表!A1" display="回發布時間表" xr:uid="{9D962810-A326-4D6A-AE70-95D1038F7506}"/>
  </hyperlinks>
  <printOptions horizontalCentered="1"/>
  <pageMargins left="0.74803149606299213" right="0.74803149606299213" top="0.59055118110236227" bottom="0.59055118110236227" header="0.31496062992125984" footer="0.31496062992125984"/>
  <pageSetup paperSize="9" scale="76" fitToHeight="0" orientation="landscape" r:id="rId1"/>
  <headerFooter alignWithMargins="0"/>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E356C-EE48-4D02-ADFB-DDA24E5FC031}">
  <sheetPr>
    <pageSetUpPr fitToPage="1"/>
  </sheetPr>
  <dimension ref="A1:K41"/>
  <sheetViews>
    <sheetView view="pageBreakPreview" zoomScale="60" zoomScaleNormal="100" workbookViewId="0">
      <selection activeCell="K3" sqref="K3"/>
    </sheetView>
  </sheetViews>
  <sheetFormatPr defaultRowHeight="16.2"/>
  <cols>
    <col min="1" max="1" width="10.6640625" style="128" customWidth="1"/>
    <col min="2" max="2" width="11.77734375" style="128" customWidth="1"/>
    <col min="3" max="3" width="11.6640625" style="128" customWidth="1"/>
    <col min="4" max="4" width="9.6640625" style="128" customWidth="1"/>
    <col min="5" max="5" width="11.21875" style="128" customWidth="1"/>
    <col min="6" max="6" width="9.6640625" style="128" customWidth="1"/>
    <col min="7" max="7" width="10.109375" style="128" customWidth="1"/>
    <col min="8" max="8" width="10.77734375" style="128" customWidth="1"/>
    <col min="9" max="9" width="10.44140625" style="128" customWidth="1"/>
    <col min="10" max="10" width="10.109375" style="128" customWidth="1"/>
    <col min="11" max="256" width="8.88671875" style="128"/>
    <col min="257" max="257" width="10.6640625" style="128" customWidth="1"/>
    <col min="258" max="258" width="11.77734375" style="128" customWidth="1"/>
    <col min="259" max="259" width="10.88671875" style="128" customWidth="1"/>
    <col min="260" max="260" width="9.6640625" style="128" customWidth="1"/>
    <col min="261" max="261" width="9.88671875" style="128" customWidth="1"/>
    <col min="262" max="262" width="9.6640625" style="128" customWidth="1"/>
    <col min="263" max="263" width="10.109375" style="128" customWidth="1"/>
    <col min="264" max="264" width="10.77734375" style="128" customWidth="1"/>
    <col min="265" max="265" width="10.44140625" style="128" customWidth="1"/>
    <col min="266" max="266" width="10.109375" style="128" customWidth="1"/>
    <col min="267" max="512" width="8.88671875" style="128"/>
    <col min="513" max="513" width="10.6640625" style="128" customWidth="1"/>
    <col min="514" max="514" width="11.77734375" style="128" customWidth="1"/>
    <col min="515" max="515" width="10.88671875" style="128" customWidth="1"/>
    <col min="516" max="516" width="9.6640625" style="128" customWidth="1"/>
    <col min="517" max="517" width="9.88671875" style="128" customWidth="1"/>
    <col min="518" max="518" width="9.6640625" style="128" customWidth="1"/>
    <col min="519" max="519" width="10.109375" style="128" customWidth="1"/>
    <col min="520" max="520" width="10.77734375" style="128" customWidth="1"/>
    <col min="521" max="521" width="10.44140625" style="128" customWidth="1"/>
    <col min="522" max="522" width="10.109375" style="128" customWidth="1"/>
    <col min="523" max="768" width="8.88671875" style="128"/>
    <col min="769" max="769" width="10.6640625" style="128" customWidth="1"/>
    <col min="770" max="770" width="11.77734375" style="128" customWidth="1"/>
    <col min="771" max="771" width="10.88671875" style="128" customWidth="1"/>
    <col min="772" max="772" width="9.6640625" style="128" customWidth="1"/>
    <col min="773" max="773" width="9.88671875" style="128" customWidth="1"/>
    <col min="774" max="774" width="9.6640625" style="128" customWidth="1"/>
    <col min="775" max="775" width="10.109375" style="128" customWidth="1"/>
    <col min="776" max="776" width="10.77734375" style="128" customWidth="1"/>
    <col min="777" max="777" width="10.44140625" style="128" customWidth="1"/>
    <col min="778" max="778" width="10.109375" style="128" customWidth="1"/>
    <col min="779" max="1024" width="8.88671875" style="128"/>
    <col min="1025" max="1025" width="10.6640625" style="128" customWidth="1"/>
    <col min="1026" max="1026" width="11.77734375" style="128" customWidth="1"/>
    <col min="1027" max="1027" width="10.88671875" style="128" customWidth="1"/>
    <col min="1028" max="1028" width="9.6640625" style="128" customWidth="1"/>
    <col min="1029" max="1029" width="9.88671875" style="128" customWidth="1"/>
    <col min="1030" max="1030" width="9.6640625" style="128" customWidth="1"/>
    <col min="1031" max="1031" width="10.109375" style="128" customWidth="1"/>
    <col min="1032" max="1032" width="10.77734375" style="128" customWidth="1"/>
    <col min="1033" max="1033" width="10.44140625" style="128" customWidth="1"/>
    <col min="1034" max="1034" width="10.109375" style="128" customWidth="1"/>
    <col min="1035" max="1280" width="8.88671875" style="128"/>
    <col min="1281" max="1281" width="10.6640625" style="128" customWidth="1"/>
    <col min="1282" max="1282" width="11.77734375" style="128" customWidth="1"/>
    <col min="1283" max="1283" width="10.88671875" style="128" customWidth="1"/>
    <col min="1284" max="1284" width="9.6640625" style="128" customWidth="1"/>
    <col min="1285" max="1285" width="9.88671875" style="128" customWidth="1"/>
    <col min="1286" max="1286" width="9.6640625" style="128" customWidth="1"/>
    <col min="1287" max="1287" width="10.109375" style="128" customWidth="1"/>
    <col min="1288" max="1288" width="10.77734375" style="128" customWidth="1"/>
    <col min="1289" max="1289" width="10.44140625" style="128" customWidth="1"/>
    <col min="1290" max="1290" width="10.109375" style="128" customWidth="1"/>
    <col min="1291" max="1536" width="8.88671875" style="128"/>
    <col min="1537" max="1537" width="10.6640625" style="128" customWidth="1"/>
    <col min="1538" max="1538" width="11.77734375" style="128" customWidth="1"/>
    <col min="1539" max="1539" width="10.88671875" style="128" customWidth="1"/>
    <col min="1540" max="1540" width="9.6640625" style="128" customWidth="1"/>
    <col min="1541" max="1541" width="9.88671875" style="128" customWidth="1"/>
    <col min="1542" max="1542" width="9.6640625" style="128" customWidth="1"/>
    <col min="1543" max="1543" width="10.109375" style="128" customWidth="1"/>
    <col min="1544" max="1544" width="10.77734375" style="128" customWidth="1"/>
    <col min="1545" max="1545" width="10.44140625" style="128" customWidth="1"/>
    <col min="1546" max="1546" width="10.109375" style="128" customWidth="1"/>
    <col min="1547" max="1792" width="8.88671875" style="128"/>
    <col min="1793" max="1793" width="10.6640625" style="128" customWidth="1"/>
    <col min="1794" max="1794" width="11.77734375" style="128" customWidth="1"/>
    <col min="1795" max="1795" width="10.88671875" style="128" customWidth="1"/>
    <col min="1796" max="1796" width="9.6640625" style="128" customWidth="1"/>
    <col min="1797" max="1797" width="9.88671875" style="128" customWidth="1"/>
    <col min="1798" max="1798" width="9.6640625" style="128" customWidth="1"/>
    <col min="1799" max="1799" width="10.109375" style="128" customWidth="1"/>
    <col min="1800" max="1800" width="10.77734375" style="128" customWidth="1"/>
    <col min="1801" max="1801" width="10.44140625" style="128" customWidth="1"/>
    <col min="1802" max="1802" width="10.109375" style="128" customWidth="1"/>
    <col min="1803" max="2048" width="8.88671875" style="128"/>
    <col min="2049" max="2049" width="10.6640625" style="128" customWidth="1"/>
    <col min="2050" max="2050" width="11.77734375" style="128" customWidth="1"/>
    <col min="2051" max="2051" width="10.88671875" style="128" customWidth="1"/>
    <col min="2052" max="2052" width="9.6640625" style="128" customWidth="1"/>
    <col min="2053" max="2053" width="9.88671875" style="128" customWidth="1"/>
    <col min="2054" max="2054" width="9.6640625" style="128" customWidth="1"/>
    <col min="2055" max="2055" width="10.109375" style="128" customWidth="1"/>
    <col min="2056" max="2056" width="10.77734375" style="128" customWidth="1"/>
    <col min="2057" max="2057" width="10.44140625" style="128" customWidth="1"/>
    <col min="2058" max="2058" width="10.109375" style="128" customWidth="1"/>
    <col min="2059" max="2304" width="8.88671875" style="128"/>
    <col min="2305" max="2305" width="10.6640625" style="128" customWidth="1"/>
    <col min="2306" max="2306" width="11.77734375" style="128" customWidth="1"/>
    <col min="2307" max="2307" width="10.88671875" style="128" customWidth="1"/>
    <col min="2308" max="2308" width="9.6640625" style="128" customWidth="1"/>
    <col min="2309" max="2309" width="9.88671875" style="128" customWidth="1"/>
    <col min="2310" max="2310" width="9.6640625" style="128" customWidth="1"/>
    <col min="2311" max="2311" width="10.109375" style="128" customWidth="1"/>
    <col min="2312" max="2312" width="10.77734375" style="128" customWidth="1"/>
    <col min="2313" max="2313" width="10.44140625" style="128" customWidth="1"/>
    <col min="2314" max="2314" width="10.109375" style="128" customWidth="1"/>
    <col min="2315" max="2560" width="8.88671875" style="128"/>
    <col min="2561" max="2561" width="10.6640625" style="128" customWidth="1"/>
    <col min="2562" max="2562" width="11.77734375" style="128" customWidth="1"/>
    <col min="2563" max="2563" width="10.88671875" style="128" customWidth="1"/>
    <col min="2564" max="2564" width="9.6640625" style="128" customWidth="1"/>
    <col min="2565" max="2565" width="9.88671875" style="128" customWidth="1"/>
    <col min="2566" max="2566" width="9.6640625" style="128" customWidth="1"/>
    <col min="2567" max="2567" width="10.109375" style="128" customWidth="1"/>
    <col min="2568" max="2568" width="10.77734375" style="128" customWidth="1"/>
    <col min="2569" max="2569" width="10.44140625" style="128" customWidth="1"/>
    <col min="2570" max="2570" width="10.109375" style="128" customWidth="1"/>
    <col min="2571" max="2816" width="8.88671875" style="128"/>
    <col min="2817" max="2817" width="10.6640625" style="128" customWidth="1"/>
    <col min="2818" max="2818" width="11.77734375" style="128" customWidth="1"/>
    <col min="2819" max="2819" width="10.88671875" style="128" customWidth="1"/>
    <col min="2820" max="2820" width="9.6640625" style="128" customWidth="1"/>
    <col min="2821" max="2821" width="9.88671875" style="128" customWidth="1"/>
    <col min="2822" max="2822" width="9.6640625" style="128" customWidth="1"/>
    <col min="2823" max="2823" width="10.109375" style="128" customWidth="1"/>
    <col min="2824" max="2824" width="10.77734375" style="128" customWidth="1"/>
    <col min="2825" max="2825" width="10.44140625" style="128" customWidth="1"/>
    <col min="2826" max="2826" width="10.109375" style="128" customWidth="1"/>
    <col min="2827" max="3072" width="8.88671875" style="128"/>
    <col min="3073" max="3073" width="10.6640625" style="128" customWidth="1"/>
    <col min="3074" max="3074" width="11.77734375" style="128" customWidth="1"/>
    <col min="3075" max="3075" width="10.88671875" style="128" customWidth="1"/>
    <col min="3076" max="3076" width="9.6640625" style="128" customWidth="1"/>
    <col min="3077" max="3077" width="9.88671875" style="128" customWidth="1"/>
    <col min="3078" max="3078" width="9.6640625" style="128" customWidth="1"/>
    <col min="3079" max="3079" width="10.109375" style="128" customWidth="1"/>
    <col min="3080" max="3080" width="10.77734375" style="128" customWidth="1"/>
    <col min="3081" max="3081" width="10.44140625" style="128" customWidth="1"/>
    <col min="3082" max="3082" width="10.109375" style="128" customWidth="1"/>
    <col min="3083" max="3328" width="8.88671875" style="128"/>
    <col min="3329" max="3329" width="10.6640625" style="128" customWidth="1"/>
    <col min="3330" max="3330" width="11.77734375" style="128" customWidth="1"/>
    <col min="3331" max="3331" width="10.88671875" style="128" customWidth="1"/>
    <col min="3332" max="3332" width="9.6640625" style="128" customWidth="1"/>
    <col min="3333" max="3333" width="9.88671875" style="128" customWidth="1"/>
    <col min="3334" max="3334" width="9.6640625" style="128" customWidth="1"/>
    <col min="3335" max="3335" width="10.109375" style="128" customWidth="1"/>
    <col min="3336" max="3336" width="10.77734375" style="128" customWidth="1"/>
    <col min="3337" max="3337" width="10.44140625" style="128" customWidth="1"/>
    <col min="3338" max="3338" width="10.109375" style="128" customWidth="1"/>
    <col min="3339" max="3584" width="8.88671875" style="128"/>
    <col min="3585" max="3585" width="10.6640625" style="128" customWidth="1"/>
    <col min="3586" max="3586" width="11.77734375" style="128" customWidth="1"/>
    <col min="3587" max="3587" width="10.88671875" style="128" customWidth="1"/>
    <col min="3588" max="3588" width="9.6640625" style="128" customWidth="1"/>
    <col min="3589" max="3589" width="9.88671875" style="128" customWidth="1"/>
    <col min="3590" max="3590" width="9.6640625" style="128" customWidth="1"/>
    <col min="3591" max="3591" width="10.109375" style="128" customWidth="1"/>
    <col min="3592" max="3592" width="10.77734375" style="128" customWidth="1"/>
    <col min="3593" max="3593" width="10.44140625" style="128" customWidth="1"/>
    <col min="3594" max="3594" width="10.109375" style="128" customWidth="1"/>
    <col min="3595" max="3840" width="8.88671875" style="128"/>
    <col min="3841" max="3841" width="10.6640625" style="128" customWidth="1"/>
    <col min="3842" max="3842" width="11.77734375" style="128" customWidth="1"/>
    <col min="3843" max="3843" width="10.88671875" style="128" customWidth="1"/>
    <col min="3844" max="3844" width="9.6640625" style="128" customWidth="1"/>
    <col min="3845" max="3845" width="9.88671875" style="128" customWidth="1"/>
    <col min="3846" max="3846" width="9.6640625" style="128" customWidth="1"/>
    <col min="3847" max="3847" width="10.109375" style="128" customWidth="1"/>
    <col min="3848" max="3848" width="10.77734375" style="128" customWidth="1"/>
    <col min="3849" max="3849" width="10.44140625" style="128" customWidth="1"/>
    <col min="3850" max="3850" width="10.109375" style="128" customWidth="1"/>
    <col min="3851" max="4096" width="8.88671875" style="128"/>
    <col min="4097" max="4097" width="10.6640625" style="128" customWidth="1"/>
    <col min="4098" max="4098" width="11.77734375" style="128" customWidth="1"/>
    <col min="4099" max="4099" width="10.88671875" style="128" customWidth="1"/>
    <col min="4100" max="4100" width="9.6640625" style="128" customWidth="1"/>
    <col min="4101" max="4101" width="9.88671875" style="128" customWidth="1"/>
    <col min="4102" max="4102" width="9.6640625" style="128" customWidth="1"/>
    <col min="4103" max="4103" width="10.109375" style="128" customWidth="1"/>
    <col min="4104" max="4104" width="10.77734375" style="128" customWidth="1"/>
    <col min="4105" max="4105" width="10.44140625" style="128" customWidth="1"/>
    <col min="4106" max="4106" width="10.109375" style="128" customWidth="1"/>
    <col min="4107" max="4352" width="8.88671875" style="128"/>
    <col min="4353" max="4353" width="10.6640625" style="128" customWidth="1"/>
    <col min="4354" max="4354" width="11.77734375" style="128" customWidth="1"/>
    <col min="4355" max="4355" width="10.88671875" style="128" customWidth="1"/>
    <col min="4356" max="4356" width="9.6640625" style="128" customWidth="1"/>
    <col min="4357" max="4357" width="9.88671875" style="128" customWidth="1"/>
    <col min="4358" max="4358" width="9.6640625" style="128" customWidth="1"/>
    <col min="4359" max="4359" width="10.109375" style="128" customWidth="1"/>
    <col min="4360" max="4360" width="10.77734375" style="128" customWidth="1"/>
    <col min="4361" max="4361" width="10.44140625" style="128" customWidth="1"/>
    <col min="4362" max="4362" width="10.109375" style="128" customWidth="1"/>
    <col min="4363" max="4608" width="8.88671875" style="128"/>
    <col min="4609" max="4609" width="10.6640625" style="128" customWidth="1"/>
    <col min="4610" max="4610" width="11.77734375" style="128" customWidth="1"/>
    <col min="4611" max="4611" width="10.88671875" style="128" customWidth="1"/>
    <col min="4612" max="4612" width="9.6640625" style="128" customWidth="1"/>
    <col min="4613" max="4613" width="9.88671875" style="128" customWidth="1"/>
    <col min="4614" max="4614" width="9.6640625" style="128" customWidth="1"/>
    <col min="4615" max="4615" width="10.109375" style="128" customWidth="1"/>
    <col min="4616" max="4616" width="10.77734375" style="128" customWidth="1"/>
    <col min="4617" max="4617" width="10.44140625" style="128" customWidth="1"/>
    <col min="4618" max="4618" width="10.109375" style="128" customWidth="1"/>
    <col min="4619" max="4864" width="8.88671875" style="128"/>
    <col min="4865" max="4865" width="10.6640625" style="128" customWidth="1"/>
    <col min="4866" max="4866" width="11.77734375" style="128" customWidth="1"/>
    <col min="4867" max="4867" width="10.88671875" style="128" customWidth="1"/>
    <col min="4868" max="4868" width="9.6640625" style="128" customWidth="1"/>
    <col min="4869" max="4869" width="9.88671875" style="128" customWidth="1"/>
    <col min="4870" max="4870" width="9.6640625" style="128" customWidth="1"/>
    <col min="4871" max="4871" width="10.109375" style="128" customWidth="1"/>
    <col min="4872" max="4872" width="10.77734375" style="128" customWidth="1"/>
    <col min="4873" max="4873" width="10.44140625" style="128" customWidth="1"/>
    <col min="4874" max="4874" width="10.109375" style="128" customWidth="1"/>
    <col min="4875" max="5120" width="8.88671875" style="128"/>
    <col min="5121" max="5121" width="10.6640625" style="128" customWidth="1"/>
    <col min="5122" max="5122" width="11.77734375" style="128" customWidth="1"/>
    <col min="5123" max="5123" width="10.88671875" style="128" customWidth="1"/>
    <col min="5124" max="5124" width="9.6640625" style="128" customWidth="1"/>
    <col min="5125" max="5125" width="9.88671875" style="128" customWidth="1"/>
    <col min="5126" max="5126" width="9.6640625" style="128" customWidth="1"/>
    <col min="5127" max="5127" width="10.109375" style="128" customWidth="1"/>
    <col min="5128" max="5128" width="10.77734375" style="128" customWidth="1"/>
    <col min="5129" max="5129" width="10.44140625" style="128" customWidth="1"/>
    <col min="5130" max="5130" width="10.109375" style="128" customWidth="1"/>
    <col min="5131" max="5376" width="8.88671875" style="128"/>
    <col min="5377" max="5377" width="10.6640625" style="128" customWidth="1"/>
    <col min="5378" max="5378" width="11.77734375" style="128" customWidth="1"/>
    <col min="5379" max="5379" width="10.88671875" style="128" customWidth="1"/>
    <col min="5380" max="5380" width="9.6640625" style="128" customWidth="1"/>
    <col min="5381" max="5381" width="9.88671875" style="128" customWidth="1"/>
    <col min="5382" max="5382" width="9.6640625" style="128" customWidth="1"/>
    <col min="5383" max="5383" width="10.109375" style="128" customWidth="1"/>
    <col min="5384" max="5384" width="10.77734375" style="128" customWidth="1"/>
    <col min="5385" max="5385" width="10.44140625" style="128" customWidth="1"/>
    <col min="5386" max="5386" width="10.109375" style="128" customWidth="1"/>
    <col min="5387" max="5632" width="8.88671875" style="128"/>
    <col min="5633" max="5633" width="10.6640625" style="128" customWidth="1"/>
    <col min="5634" max="5634" width="11.77734375" style="128" customWidth="1"/>
    <col min="5635" max="5635" width="10.88671875" style="128" customWidth="1"/>
    <col min="5636" max="5636" width="9.6640625" style="128" customWidth="1"/>
    <col min="5637" max="5637" width="9.88671875" style="128" customWidth="1"/>
    <col min="5638" max="5638" width="9.6640625" style="128" customWidth="1"/>
    <col min="5639" max="5639" width="10.109375" style="128" customWidth="1"/>
    <col min="5640" max="5640" width="10.77734375" style="128" customWidth="1"/>
    <col min="5641" max="5641" width="10.44140625" style="128" customWidth="1"/>
    <col min="5642" max="5642" width="10.109375" style="128" customWidth="1"/>
    <col min="5643" max="5888" width="8.88671875" style="128"/>
    <col min="5889" max="5889" width="10.6640625" style="128" customWidth="1"/>
    <col min="5890" max="5890" width="11.77734375" style="128" customWidth="1"/>
    <col min="5891" max="5891" width="10.88671875" style="128" customWidth="1"/>
    <col min="5892" max="5892" width="9.6640625" style="128" customWidth="1"/>
    <col min="5893" max="5893" width="9.88671875" style="128" customWidth="1"/>
    <col min="5894" max="5894" width="9.6640625" style="128" customWidth="1"/>
    <col min="5895" max="5895" width="10.109375" style="128" customWidth="1"/>
    <col min="5896" max="5896" width="10.77734375" style="128" customWidth="1"/>
    <col min="5897" max="5897" width="10.44140625" style="128" customWidth="1"/>
    <col min="5898" max="5898" width="10.109375" style="128" customWidth="1"/>
    <col min="5899" max="6144" width="8.88671875" style="128"/>
    <col min="6145" max="6145" width="10.6640625" style="128" customWidth="1"/>
    <col min="6146" max="6146" width="11.77734375" style="128" customWidth="1"/>
    <col min="6147" max="6147" width="10.88671875" style="128" customWidth="1"/>
    <col min="6148" max="6148" width="9.6640625" style="128" customWidth="1"/>
    <col min="6149" max="6149" width="9.88671875" style="128" customWidth="1"/>
    <col min="6150" max="6150" width="9.6640625" style="128" customWidth="1"/>
    <col min="6151" max="6151" width="10.109375" style="128" customWidth="1"/>
    <col min="6152" max="6152" width="10.77734375" style="128" customWidth="1"/>
    <col min="6153" max="6153" width="10.44140625" style="128" customWidth="1"/>
    <col min="6154" max="6154" width="10.109375" style="128" customWidth="1"/>
    <col min="6155" max="6400" width="8.88671875" style="128"/>
    <col min="6401" max="6401" width="10.6640625" style="128" customWidth="1"/>
    <col min="6402" max="6402" width="11.77734375" style="128" customWidth="1"/>
    <col min="6403" max="6403" width="10.88671875" style="128" customWidth="1"/>
    <col min="6404" max="6404" width="9.6640625" style="128" customWidth="1"/>
    <col min="6405" max="6405" width="9.88671875" style="128" customWidth="1"/>
    <col min="6406" max="6406" width="9.6640625" style="128" customWidth="1"/>
    <col min="6407" max="6407" width="10.109375" style="128" customWidth="1"/>
    <col min="6408" max="6408" width="10.77734375" style="128" customWidth="1"/>
    <col min="6409" max="6409" width="10.44140625" style="128" customWidth="1"/>
    <col min="6410" max="6410" width="10.109375" style="128" customWidth="1"/>
    <col min="6411" max="6656" width="8.88671875" style="128"/>
    <col min="6657" max="6657" width="10.6640625" style="128" customWidth="1"/>
    <col min="6658" max="6658" width="11.77734375" style="128" customWidth="1"/>
    <col min="6659" max="6659" width="10.88671875" style="128" customWidth="1"/>
    <col min="6660" max="6660" width="9.6640625" style="128" customWidth="1"/>
    <col min="6661" max="6661" width="9.88671875" style="128" customWidth="1"/>
    <col min="6662" max="6662" width="9.6640625" style="128" customWidth="1"/>
    <col min="6663" max="6663" width="10.109375" style="128" customWidth="1"/>
    <col min="6664" max="6664" width="10.77734375" style="128" customWidth="1"/>
    <col min="6665" max="6665" width="10.44140625" style="128" customWidth="1"/>
    <col min="6666" max="6666" width="10.109375" style="128" customWidth="1"/>
    <col min="6667" max="6912" width="8.88671875" style="128"/>
    <col min="6913" max="6913" width="10.6640625" style="128" customWidth="1"/>
    <col min="6914" max="6914" width="11.77734375" style="128" customWidth="1"/>
    <col min="6915" max="6915" width="10.88671875" style="128" customWidth="1"/>
    <col min="6916" max="6916" width="9.6640625" style="128" customWidth="1"/>
    <col min="6917" max="6917" width="9.88671875" style="128" customWidth="1"/>
    <col min="6918" max="6918" width="9.6640625" style="128" customWidth="1"/>
    <col min="6919" max="6919" width="10.109375" style="128" customWidth="1"/>
    <col min="6920" max="6920" width="10.77734375" style="128" customWidth="1"/>
    <col min="6921" max="6921" width="10.44140625" style="128" customWidth="1"/>
    <col min="6922" max="6922" width="10.109375" style="128" customWidth="1"/>
    <col min="6923" max="7168" width="8.88671875" style="128"/>
    <col min="7169" max="7169" width="10.6640625" style="128" customWidth="1"/>
    <col min="7170" max="7170" width="11.77734375" style="128" customWidth="1"/>
    <col min="7171" max="7171" width="10.88671875" style="128" customWidth="1"/>
    <col min="7172" max="7172" width="9.6640625" style="128" customWidth="1"/>
    <col min="7173" max="7173" width="9.88671875" style="128" customWidth="1"/>
    <col min="7174" max="7174" width="9.6640625" style="128" customWidth="1"/>
    <col min="7175" max="7175" width="10.109375" style="128" customWidth="1"/>
    <col min="7176" max="7176" width="10.77734375" style="128" customWidth="1"/>
    <col min="7177" max="7177" width="10.44140625" style="128" customWidth="1"/>
    <col min="7178" max="7178" width="10.109375" style="128" customWidth="1"/>
    <col min="7179" max="7424" width="8.88671875" style="128"/>
    <col min="7425" max="7425" width="10.6640625" style="128" customWidth="1"/>
    <col min="7426" max="7426" width="11.77734375" style="128" customWidth="1"/>
    <col min="7427" max="7427" width="10.88671875" style="128" customWidth="1"/>
    <col min="7428" max="7428" width="9.6640625" style="128" customWidth="1"/>
    <col min="7429" max="7429" width="9.88671875" style="128" customWidth="1"/>
    <col min="7430" max="7430" width="9.6640625" style="128" customWidth="1"/>
    <col min="7431" max="7431" width="10.109375" style="128" customWidth="1"/>
    <col min="7432" max="7432" width="10.77734375" style="128" customWidth="1"/>
    <col min="7433" max="7433" width="10.44140625" style="128" customWidth="1"/>
    <col min="7434" max="7434" width="10.109375" style="128" customWidth="1"/>
    <col min="7435" max="7680" width="8.88671875" style="128"/>
    <col min="7681" max="7681" width="10.6640625" style="128" customWidth="1"/>
    <col min="7682" max="7682" width="11.77734375" style="128" customWidth="1"/>
    <col min="7683" max="7683" width="10.88671875" style="128" customWidth="1"/>
    <col min="7684" max="7684" width="9.6640625" style="128" customWidth="1"/>
    <col min="7685" max="7685" width="9.88671875" style="128" customWidth="1"/>
    <col min="7686" max="7686" width="9.6640625" style="128" customWidth="1"/>
    <col min="7687" max="7687" width="10.109375" style="128" customWidth="1"/>
    <col min="7688" max="7688" width="10.77734375" style="128" customWidth="1"/>
    <col min="7689" max="7689" width="10.44140625" style="128" customWidth="1"/>
    <col min="7690" max="7690" width="10.109375" style="128" customWidth="1"/>
    <col min="7691" max="7936" width="8.88671875" style="128"/>
    <col min="7937" max="7937" width="10.6640625" style="128" customWidth="1"/>
    <col min="7938" max="7938" width="11.77734375" style="128" customWidth="1"/>
    <col min="7939" max="7939" width="10.88671875" style="128" customWidth="1"/>
    <col min="7940" max="7940" width="9.6640625" style="128" customWidth="1"/>
    <col min="7941" max="7941" width="9.88671875" style="128" customWidth="1"/>
    <col min="7942" max="7942" width="9.6640625" style="128" customWidth="1"/>
    <col min="7943" max="7943" width="10.109375" style="128" customWidth="1"/>
    <col min="7944" max="7944" width="10.77734375" style="128" customWidth="1"/>
    <col min="7945" max="7945" width="10.44140625" style="128" customWidth="1"/>
    <col min="7946" max="7946" width="10.109375" style="128" customWidth="1"/>
    <col min="7947" max="8192" width="8.88671875" style="128"/>
    <col min="8193" max="8193" width="10.6640625" style="128" customWidth="1"/>
    <col min="8194" max="8194" width="11.77734375" style="128" customWidth="1"/>
    <col min="8195" max="8195" width="10.88671875" style="128" customWidth="1"/>
    <col min="8196" max="8196" width="9.6640625" style="128" customWidth="1"/>
    <col min="8197" max="8197" width="9.88671875" style="128" customWidth="1"/>
    <col min="8198" max="8198" width="9.6640625" style="128" customWidth="1"/>
    <col min="8199" max="8199" width="10.109375" style="128" customWidth="1"/>
    <col min="8200" max="8200" width="10.77734375" style="128" customWidth="1"/>
    <col min="8201" max="8201" width="10.44140625" style="128" customWidth="1"/>
    <col min="8202" max="8202" width="10.109375" style="128" customWidth="1"/>
    <col min="8203" max="8448" width="8.88671875" style="128"/>
    <col min="8449" max="8449" width="10.6640625" style="128" customWidth="1"/>
    <col min="8450" max="8450" width="11.77734375" style="128" customWidth="1"/>
    <col min="8451" max="8451" width="10.88671875" style="128" customWidth="1"/>
    <col min="8452" max="8452" width="9.6640625" style="128" customWidth="1"/>
    <col min="8453" max="8453" width="9.88671875" style="128" customWidth="1"/>
    <col min="8454" max="8454" width="9.6640625" style="128" customWidth="1"/>
    <col min="8455" max="8455" width="10.109375" style="128" customWidth="1"/>
    <col min="8456" max="8456" width="10.77734375" style="128" customWidth="1"/>
    <col min="8457" max="8457" width="10.44140625" style="128" customWidth="1"/>
    <col min="8458" max="8458" width="10.109375" style="128" customWidth="1"/>
    <col min="8459" max="8704" width="8.88671875" style="128"/>
    <col min="8705" max="8705" width="10.6640625" style="128" customWidth="1"/>
    <col min="8706" max="8706" width="11.77734375" style="128" customWidth="1"/>
    <col min="8707" max="8707" width="10.88671875" style="128" customWidth="1"/>
    <col min="8708" max="8708" width="9.6640625" style="128" customWidth="1"/>
    <col min="8709" max="8709" width="9.88671875" style="128" customWidth="1"/>
    <col min="8710" max="8710" width="9.6640625" style="128" customWidth="1"/>
    <col min="8711" max="8711" width="10.109375" style="128" customWidth="1"/>
    <col min="8712" max="8712" width="10.77734375" style="128" customWidth="1"/>
    <col min="8713" max="8713" width="10.44140625" style="128" customWidth="1"/>
    <col min="8714" max="8714" width="10.109375" style="128" customWidth="1"/>
    <col min="8715" max="8960" width="8.88671875" style="128"/>
    <col min="8961" max="8961" width="10.6640625" style="128" customWidth="1"/>
    <col min="8962" max="8962" width="11.77734375" style="128" customWidth="1"/>
    <col min="8963" max="8963" width="10.88671875" style="128" customWidth="1"/>
    <col min="8964" max="8964" width="9.6640625" style="128" customWidth="1"/>
    <col min="8965" max="8965" width="9.88671875" style="128" customWidth="1"/>
    <col min="8966" max="8966" width="9.6640625" style="128" customWidth="1"/>
    <col min="8967" max="8967" width="10.109375" style="128" customWidth="1"/>
    <col min="8968" max="8968" width="10.77734375" style="128" customWidth="1"/>
    <col min="8969" max="8969" width="10.44140625" style="128" customWidth="1"/>
    <col min="8970" max="8970" width="10.109375" style="128" customWidth="1"/>
    <col min="8971" max="9216" width="8.88671875" style="128"/>
    <col min="9217" max="9217" width="10.6640625" style="128" customWidth="1"/>
    <col min="9218" max="9218" width="11.77734375" style="128" customWidth="1"/>
    <col min="9219" max="9219" width="10.88671875" style="128" customWidth="1"/>
    <col min="9220" max="9220" width="9.6640625" style="128" customWidth="1"/>
    <col min="9221" max="9221" width="9.88671875" style="128" customWidth="1"/>
    <col min="9222" max="9222" width="9.6640625" style="128" customWidth="1"/>
    <col min="9223" max="9223" width="10.109375" style="128" customWidth="1"/>
    <col min="9224" max="9224" width="10.77734375" style="128" customWidth="1"/>
    <col min="9225" max="9225" width="10.44140625" style="128" customWidth="1"/>
    <col min="9226" max="9226" width="10.109375" style="128" customWidth="1"/>
    <col min="9227" max="9472" width="8.88671875" style="128"/>
    <col min="9473" max="9473" width="10.6640625" style="128" customWidth="1"/>
    <col min="9474" max="9474" width="11.77734375" style="128" customWidth="1"/>
    <col min="9475" max="9475" width="10.88671875" style="128" customWidth="1"/>
    <col min="9476" max="9476" width="9.6640625" style="128" customWidth="1"/>
    <col min="9477" max="9477" width="9.88671875" style="128" customWidth="1"/>
    <col min="9478" max="9478" width="9.6640625" style="128" customWidth="1"/>
    <col min="9479" max="9479" width="10.109375" style="128" customWidth="1"/>
    <col min="9480" max="9480" width="10.77734375" style="128" customWidth="1"/>
    <col min="9481" max="9481" width="10.44140625" style="128" customWidth="1"/>
    <col min="9482" max="9482" width="10.109375" style="128" customWidth="1"/>
    <col min="9483" max="9728" width="8.88671875" style="128"/>
    <col min="9729" max="9729" width="10.6640625" style="128" customWidth="1"/>
    <col min="9730" max="9730" width="11.77734375" style="128" customWidth="1"/>
    <col min="9731" max="9731" width="10.88671875" style="128" customWidth="1"/>
    <col min="9732" max="9732" width="9.6640625" style="128" customWidth="1"/>
    <col min="9733" max="9733" width="9.88671875" style="128" customWidth="1"/>
    <col min="9734" max="9734" width="9.6640625" style="128" customWidth="1"/>
    <col min="9735" max="9735" width="10.109375" style="128" customWidth="1"/>
    <col min="9736" max="9736" width="10.77734375" style="128" customWidth="1"/>
    <col min="9737" max="9737" width="10.44140625" style="128" customWidth="1"/>
    <col min="9738" max="9738" width="10.109375" style="128" customWidth="1"/>
    <col min="9739" max="9984" width="8.88671875" style="128"/>
    <col min="9985" max="9985" width="10.6640625" style="128" customWidth="1"/>
    <col min="9986" max="9986" width="11.77734375" style="128" customWidth="1"/>
    <col min="9987" max="9987" width="10.88671875" style="128" customWidth="1"/>
    <col min="9988" max="9988" width="9.6640625" style="128" customWidth="1"/>
    <col min="9989" max="9989" width="9.88671875" style="128" customWidth="1"/>
    <col min="9990" max="9990" width="9.6640625" style="128" customWidth="1"/>
    <col min="9991" max="9991" width="10.109375" style="128" customWidth="1"/>
    <col min="9992" max="9992" width="10.77734375" style="128" customWidth="1"/>
    <col min="9993" max="9993" width="10.44140625" style="128" customWidth="1"/>
    <col min="9994" max="9994" width="10.109375" style="128" customWidth="1"/>
    <col min="9995" max="10240" width="8.88671875" style="128"/>
    <col min="10241" max="10241" width="10.6640625" style="128" customWidth="1"/>
    <col min="10242" max="10242" width="11.77734375" style="128" customWidth="1"/>
    <col min="10243" max="10243" width="10.88671875" style="128" customWidth="1"/>
    <col min="10244" max="10244" width="9.6640625" style="128" customWidth="1"/>
    <col min="10245" max="10245" width="9.88671875" style="128" customWidth="1"/>
    <col min="10246" max="10246" width="9.6640625" style="128" customWidth="1"/>
    <col min="10247" max="10247" width="10.109375" style="128" customWidth="1"/>
    <col min="10248" max="10248" width="10.77734375" style="128" customWidth="1"/>
    <col min="10249" max="10249" width="10.44140625" style="128" customWidth="1"/>
    <col min="10250" max="10250" width="10.109375" style="128" customWidth="1"/>
    <col min="10251" max="10496" width="8.88671875" style="128"/>
    <col min="10497" max="10497" width="10.6640625" style="128" customWidth="1"/>
    <col min="10498" max="10498" width="11.77734375" style="128" customWidth="1"/>
    <col min="10499" max="10499" width="10.88671875" style="128" customWidth="1"/>
    <col min="10500" max="10500" width="9.6640625" style="128" customWidth="1"/>
    <col min="10501" max="10501" width="9.88671875" style="128" customWidth="1"/>
    <col min="10502" max="10502" width="9.6640625" style="128" customWidth="1"/>
    <col min="10503" max="10503" width="10.109375" style="128" customWidth="1"/>
    <col min="10504" max="10504" width="10.77734375" style="128" customWidth="1"/>
    <col min="10505" max="10505" width="10.44140625" style="128" customWidth="1"/>
    <col min="10506" max="10506" width="10.109375" style="128" customWidth="1"/>
    <col min="10507" max="10752" width="8.88671875" style="128"/>
    <col min="10753" max="10753" width="10.6640625" style="128" customWidth="1"/>
    <col min="10754" max="10754" width="11.77734375" style="128" customWidth="1"/>
    <col min="10755" max="10755" width="10.88671875" style="128" customWidth="1"/>
    <col min="10756" max="10756" width="9.6640625" style="128" customWidth="1"/>
    <col min="10757" max="10757" width="9.88671875" style="128" customWidth="1"/>
    <col min="10758" max="10758" width="9.6640625" style="128" customWidth="1"/>
    <col min="10759" max="10759" width="10.109375" style="128" customWidth="1"/>
    <col min="10760" max="10760" width="10.77734375" style="128" customWidth="1"/>
    <col min="10761" max="10761" width="10.44140625" style="128" customWidth="1"/>
    <col min="10762" max="10762" width="10.109375" style="128" customWidth="1"/>
    <col min="10763" max="11008" width="8.88671875" style="128"/>
    <col min="11009" max="11009" width="10.6640625" style="128" customWidth="1"/>
    <col min="11010" max="11010" width="11.77734375" style="128" customWidth="1"/>
    <col min="11011" max="11011" width="10.88671875" style="128" customWidth="1"/>
    <col min="11012" max="11012" width="9.6640625" style="128" customWidth="1"/>
    <col min="11013" max="11013" width="9.88671875" style="128" customWidth="1"/>
    <col min="11014" max="11014" width="9.6640625" style="128" customWidth="1"/>
    <col min="11015" max="11015" width="10.109375" style="128" customWidth="1"/>
    <col min="11016" max="11016" width="10.77734375" style="128" customWidth="1"/>
    <col min="11017" max="11017" width="10.44140625" style="128" customWidth="1"/>
    <col min="11018" max="11018" width="10.109375" style="128" customWidth="1"/>
    <col min="11019" max="11264" width="8.88671875" style="128"/>
    <col min="11265" max="11265" width="10.6640625" style="128" customWidth="1"/>
    <col min="11266" max="11266" width="11.77734375" style="128" customWidth="1"/>
    <col min="11267" max="11267" width="10.88671875" style="128" customWidth="1"/>
    <col min="11268" max="11268" width="9.6640625" style="128" customWidth="1"/>
    <col min="11269" max="11269" width="9.88671875" style="128" customWidth="1"/>
    <col min="11270" max="11270" width="9.6640625" style="128" customWidth="1"/>
    <col min="11271" max="11271" width="10.109375" style="128" customWidth="1"/>
    <col min="11272" max="11272" width="10.77734375" style="128" customWidth="1"/>
    <col min="11273" max="11273" width="10.44140625" style="128" customWidth="1"/>
    <col min="11274" max="11274" width="10.109375" style="128" customWidth="1"/>
    <col min="11275" max="11520" width="8.88671875" style="128"/>
    <col min="11521" max="11521" width="10.6640625" style="128" customWidth="1"/>
    <col min="11522" max="11522" width="11.77734375" style="128" customWidth="1"/>
    <col min="11523" max="11523" width="10.88671875" style="128" customWidth="1"/>
    <col min="11524" max="11524" width="9.6640625" style="128" customWidth="1"/>
    <col min="11525" max="11525" width="9.88671875" style="128" customWidth="1"/>
    <col min="11526" max="11526" width="9.6640625" style="128" customWidth="1"/>
    <col min="11527" max="11527" width="10.109375" style="128" customWidth="1"/>
    <col min="11528" max="11528" width="10.77734375" style="128" customWidth="1"/>
    <col min="11529" max="11529" width="10.44140625" style="128" customWidth="1"/>
    <col min="11530" max="11530" width="10.109375" style="128" customWidth="1"/>
    <col min="11531" max="11776" width="8.88671875" style="128"/>
    <col min="11777" max="11777" width="10.6640625" style="128" customWidth="1"/>
    <col min="11778" max="11778" width="11.77734375" style="128" customWidth="1"/>
    <col min="11779" max="11779" width="10.88671875" style="128" customWidth="1"/>
    <col min="11780" max="11780" width="9.6640625" style="128" customWidth="1"/>
    <col min="11781" max="11781" width="9.88671875" style="128" customWidth="1"/>
    <col min="11782" max="11782" width="9.6640625" style="128" customWidth="1"/>
    <col min="11783" max="11783" width="10.109375" style="128" customWidth="1"/>
    <col min="11784" max="11784" width="10.77734375" style="128" customWidth="1"/>
    <col min="11785" max="11785" width="10.44140625" style="128" customWidth="1"/>
    <col min="11786" max="11786" width="10.109375" style="128" customWidth="1"/>
    <col min="11787" max="12032" width="8.88671875" style="128"/>
    <col min="12033" max="12033" width="10.6640625" style="128" customWidth="1"/>
    <col min="12034" max="12034" width="11.77734375" style="128" customWidth="1"/>
    <col min="12035" max="12035" width="10.88671875" style="128" customWidth="1"/>
    <col min="12036" max="12036" width="9.6640625" style="128" customWidth="1"/>
    <col min="12037" max="12037" width="9.88671875" style="128" customWidth="1"/>
    <col min="12038" max="12038" width="9.6640625" style="128" customWidth="1"/>
    <col min="12039" max="12039" width="10.109375" style="128" customWidth="1"/>
    <col min="12040" max="12040" width="10.77734375" style="128" customWidth="1"/>
    <col min="12041" max="12041" width="10.44140625" style="128" customWidth="1"/>
    <col min="12042" max="12042" width="10.109375" style="128" customWidth="1"/>
    <col min="12043" max="12288" width="8.88671875" style="128"/>
    <col min="12289" max="12289" width="10.6640625" style="128" customWidth="1"/>
    <col min="12290" max="12290" width="11.77734375" style="128" customWidth="1"/>
    <col min="12291" max="12291" width="10.88671875" style="128" customWidth="1"/>
    <col min="12292" max="12292" width="9.6640625" style="128" customWidth="1"/>
    <col min="12293" max="12293" width="9.88671875" style="128" customWidth="1"/>
    <col min="12294" max="12294" width="9.6640625" style="128" customWidth="1"/>
    <col min="12295" max="12295" width="10.109375" style="128" customWidth="1"/>
    <col min="12296" max="12296" width="10.77734375" style="128" customWidth="1"/>
    <col min="12297" max="12297" width="10.44140625" style="128" customWidth="1"/>
    <col min="12298" max="12298" width="10.109375" style="128" customWidth="1"/>
    <col min="12299" max="12544" width="8.88671875" style="128"/>
    <col min="12545" max="12545" width="10.6640625" style="128" customWidth="1"/>
    <col min="12546" max="12546" width="11.77734375" style="128" customWidth="1"/>
    <col min="12547" max="12547" width="10.88671875" style="128" customWidth="1"/>
    <col min="12548" max="12548" width="9.6640625" style="128" customWidth="1"/>
    <col min="12549" max="12549" width="9.88671875" style="128" customWidth="1"/>
    <col min="12550" max="12550" width="9.6640625" style="128" customWidth="1"/>
    <col min="12551" max="12551" width="10.109375" style="128" customWidth="1"/>
    <col min="12552" max="12552" width="10.77734375" style="128" customWidth="1"/>
    <col min="12553" max="12553" width="10.44140625" style="128" customWidth="1"/>
    <col min="12554" max="12554" width="10.109375" style="128" customWidth="1"/>
    <col min="12555" max="12800" width="8.88671875" style="128"/>
    <col min="12801" max="12801" width="10.6640625" style="128" customWidth="1"/>
    <col min="12802" max="12802" width="11.77734375" style="128" customWidth="1"/>
    <col min="12803" max="12803" width="10.88671875" style="128" customWidth="1"/>
    <col min="12804" max="12804" width="9.6640625" style="128" customWidth="1"/>
    <col min="12805" max="12805" width="9.88671875" style="128" customWidth="1"/>
    <col min="12806" max="12806" width="9.6640625" style="128" customWidth="1"/>
    <col min="12807" max="12807" width="10.109375" style="128" customWidth="1"/>
    <col min="12808" max="12808" width="10.77734375" style="128" customWidth="1"/>
    <col min="12809" max="12809" width="10.44140625" style="128" customWidth="1"/>
    <col min="12810" max="12810" width="10.109375" style="128" customWidth="1"/>
    <col min="12811" max="13056" width="8.88671875" style="128"/>
    <col min="13057" max="13057" width="10.6640625" style="128" customWidth="1"/>
    <col min="13058" max="13058" width="11.77734375" style="128" customWidth="1"/>
    <col min="13059" max="13059" width="10.88671875" style="128" customWidth="1"/>
    <col min="13060" max="13060" width="9.6640625" style="128" customWidth="1"/>
    <col min="13061" max="13061" width="9.88671875" style="128" customWidth="1"/>
    <col min="13062" max="13062" width="9.6640625" style="128" customWidth="1"/>
    <col min="13063" max="13063" width="10.109375" style="128" customWidth="1"/>
    <col min="13064" max="13064" width="10.77734375" style="128" customWidth="1"/>
    <col min="13065" max="13065" width="10.44140625" style="128" customWidth="1"/>
    <col min="13066" max="13066" width="10.109375" style="128" customWidth="1"/>
    <col min="13067" max="13312" width="8.88671875" style="128"/>
    <col min="13313" max="13313" width="10.6640625" style="128" customWidth="1"/>
    <col min="13314" max="13314" width="11.77734375" style="128" customWidth="1"/>
    <col min="13315" max="13315" width="10.88671875" style="128" customWidth="1"/>
    <col min="13316" max="13316" width="9.6640625" style="128" customWidth="1"/>
    <col min="13317" max="13317" width="9.88671875" style="128" customWidth="1"/>
    <col min="13318" max="13318" width="9.6640625" style="128" customWidth="1"/>
    <col min="13319" max="13319" width="10.109375" style="128" customWidth="1"/>
    <col min="13320" max="13320" width="10.77734375" style="128" customWidth="1"/>
    <col min="13321" max="13321" width="10.44140625" style="128" customWidth="1"/>
    <col min="13322" max="13322" width="10.109375" style="128" customWidth="1"/>
    <col min="13323" max="13568" width="8.88671875" style="128"/>
    <col min="13569" max="13569" width="10.6640625" style="128" customWidth="1"/>
    <col min="13570" max="13570" width="11.77734375" style="128" customWidth="1"/>
    <col min="13571" max="13571" width="10.88671875" style="128" customWidth="1"/>
    <col min="13572" max="13572" width="9.6640625" style="128" customWidth="1"/>
    <col min="13573" max="13573" width="9.88671875" style="128" customWidth="1"/>
    <col min="13574" max="13574" width="9.6640625" style="128" customWidth="1"/>
    <col min="13575" max="13575" width="10.109375" style="128" customWidth="1"/>
    <col min="13576" max="13576" width="10.77734375" style="128" customWidth="1"/>
    <col min="13577" max="13577" width="10.44140625" style="128" customWidth="1"/>
    <col min="13578" max="13578" width="10.109375" style="128" customWidth="1"/>
    <col min="13579" max="13824" width="8.88671875" style="128"/>
    <col min="13825" max="13825" width="10.6640625" style="128" customWidth="1"/>
    <col min="13826" max="13826" width="11.77734375" style="128" customWidth="1"/>
    <col min="13827" max="13827" width="10.88671875" style="128" customWidth="1"/>
    <col min="13828" max="13828" width="9.6640625" style="128" customWidth="1"/>
    <col min="13829" max="13829" width="9.88671875" style="128" customWidth="1"/>
    <col min="13830" max="13830" width="9.6640625" style="128" customWidth="1"/>
    <col min="13831" max="13831" width="10.109375" style="128" customWidth="1"/>
    <col min="13832" max="13832" width="10.77734375" style="128" customWidth="1"/>
    <col min="13833" max="13833" width="10.44140625" style="128" customWidth="1"/>
    <col min="13834" max="13834" width="10.109375" style="128" customWidth="1"/>
    <col min="13835" max="14080" width="8.88671875" style="128"/>
    <col min="14081" max="14081" width="10.6640625" style="128" customWidth="1"/>
    <col min="14082" max="14082" width="11.77734375" style="128" customWidth="1"/>
    <col min="14083" max="14083" width="10.88671875" style="128" customWidth="1"/>
    <col min="14084" max="14084" width="9.6640625" style="128" customWidth="1"/>
    <col min="14085" max="14085" width="9.88671875" style="128" customWidth="1"/>
    <col min="14086" max="14086" width="9.6640625" style="128" customWidth="1"/>
    <col min="14087" max="14087" width="10.109375" style="128" customWidth="1"/>
    <col min="14088" max="14088" width="10.77734375" style="128" customWidth="1"/>
    <col min="14089" max="14089" width="10.44140625" style="128" customWidth="1"/>
    <col min="14090" max="14090" width="10.109375" style="128" customWidth="1"/>
    <col min="14091" max="14336" width="8.88671875" style="128"/>
    <col min="14337" max="14337" width="10.6640625" style="128" customWidth="1"/>
    <col min="14338" max="14338" width="11.77734375" style="128" customWidth="1"/>
    <col min="14339" max="14339" width="10.88671875" style="128" customWidth="1"/>
    <col min="14340" max="14340" width="9.6640625" style="128" customWidth="1"/>
    <col min="14341" max="14341" width="9.88671875" style="128" customWidth="1"/>
    <col min="14342" max="14342" width="9.6640625" style="128" customWidth="1"/>
    <col min="14343" max="14343" width="10.109375" style="128" customWidth="1"/>
    <col min="14344" max="14344" width="10.77734375" style="128" customWidth="1"/>
    <col min="14345" max="14345" width="10.44140625" style="128" customWidth="1"/>
    <col min="14346" max="14346" width="10.109375" style="128" customWidth="1"/>
    <col min="14347" max="14592" width="8.88671875" style="128"/>
    <col min="14593" max="14593" width="10.6640625" style="128" customWidth="1"/>
    <col min="14594" max="14594" width="11.77734375" style="128" customWidth="1"/>
    <col min="14595" max="14595" width="10.88671875" style="128" customWidth="1"/>
    <col min="14596" max="14596" width="9.6640625" style="128" customWidth="1"/>
    <col min="14597" max="14597" width="9.88671875" style="128" customWidth="1"/>
    <col min="14598" max="14598" width="9.6640625" style="128" customWidth="1"/>
    <col min="14599" max="14599" width="10.109375" style="128" customWidth="1"/>
    <col min="14600" max="14600" width="10.77734375" style="128" customWidth="1"/>
    <col min="14601" max="14601" width="10.44140625" style="128" customWidth="1"/>
    <col min="14602" max="14602" width="10.109375" style="128" customWidth="1"/>
    <col min="14603" max="14848" width="8.88671875" style="128"/>
    <col min="14849" max="14849" width="10.6640625" style="128" customWidth="1"/>
    <col min="14850" max="14850" width="11.77734375" style="128" customWidth="1"/>
    <col min="14851" max="14851" width="10.88671875" style="128" customWidth="1"/>
    <col min="14852" max="14852" width="9.6640625" style="128" customWidth="1"/>
    <col min="14853" max="14853" width="9.88671875" style="128" customWidth="1"/>
    <col min="14854" max="14854" width="9.6640625" style="128" customWidth="1"/>
    <col min="14855" max="14855" width="10.109375" style="128" customWidth="1"/>
    <col min="14856" max="14856" width="10.77734375" style="128" customWidth="1"/>
    <col min="14857" max="14857" width="10.44140625" style="128" customWidth="1"/>
    <col min="14858" max="14858" width="10.109375" style="128" customWidth="1"/>
    <col min="14859" max="15104" width="8.88671875" style="128"/>
    <col min="15105" max="15105" width="10.6640625" style="128" customWidth="1"/>
    <col min="15106" max="15106" width="11.77734375" style="128" customWidth="1"/>
    <col min="15107" max="15107" width="10.88671875" style="128" customWidth="1"/>
    <col min="15108" max="15108" width="9.6640625" style="128" customWidth="1"/>
    <col min="15109" max="15109" width="9.88671875" style="128" customWidth="1"/>
    <col min="15110" max="15110" width="9.6640625" style="128" customWidth="1"/>
    <col min="15111" max="15111" width="10.109375" style="128" customWidth="1"/>
    <col min="15112" max="15112" width="10.77734375" style="128" customWidth="1"/>
    <col min="15113" max="15113" width="10.44140625" style="128" customWidth="1"/>
    <col min="15114" max="15114" width="10.109375" style="128" customWidth="1"/>
    <col min="15115" max="15360" width="8.88671875" style="128"/>
    <col min="15361" max="15361" width="10.6640625" style="128" customWidth="1"/>
    <col min="15362" max="15362" width="11.77734375" style="128" customWidth="1"/>
    <col min="15363" max="15363" width="10.88671875" style="128" customWidth="1"/>
    <col min="15364" max="15364" width="9.6640625" style="128" customWidth="1"/>
    <col min="15365" max="15365" width="9.88671875" style="128" customWidth="1"/>
    <col min="15366" max="15366" width="9.6640625" style="128" customWidth="1"/>
    <col min="15367" max="15367" width="10.109375" style="128" customWidth="1"/>
    <col min="15368" max="15368" width="10.77734375" style="128" customWidth="1"/>
    <col min="15369" max="15369" width="10.44140625" style="128" customWidth="1"/>
    <col min="15370" max="15370" width="10.109375" style="128" customWidth="1"/>
    <col min="15371" max="15616" width="8.88671875" style="128"/>
    <col min="15617" max="15617" width="10.6640625" style="128" customWidth="1"/>
    <col min="15618" max="15618" width="11.77734375" style="128" customWidth="1"/>
    <col min="15619" max="15619" width="10.88671875" style="128" customWidth="1"/>
    <col min="15620" max="15620" width="9.6640625" style="128" customWidth="1"/>
    <col min="15621" max="15621" width="9.88671875" style="128" customWidth="1"/>
    <col min="15622" max="15622" width="9.6640625" style="128" customWidth="1"/>
    <col min="15623" max="15623" width="10.109375" style="128" customWidth="1"/>
    <col min="15624" max="15624" width="10.77734375" style="128" customWidth="1"/>
    <col min="15625" max="15625" width="10.44140625" style="128" customWidth="1"/>
    <col min="15626" max="15626" width="10.109375" style="128" customWidth="1"/>
    <col min="15627" max="15872" width="8.88671875" style="128"/>
    <col min="15873" max="15873" width="10.6640625" style="128" customWidth="1"/>
    <col min="15874" max="15874" width="11.77734375" style="128" customWidth="1"/>
    <col min="15875" max="15875" width="10.88671875" style="128" customWidth="1"/>
    <col min="15876" max="15876" width="9.6640625" style="128" customWidth="1"/>
    <col min="15877" max="15877" width="9.88671875" style="128" customWidth="1"/>
    <col min="15878" max="15878" width="9.6640625" style="128" customWidth="1"/>
    <col min="15879" max="15879" width="10.109375" style="128" customWidth="1"/>
    <col min="15880" max="15880" width="10.77734375" style="128" customWidth="1"/>
    <col min="15881" max="15881" width="10.44140625" style="128" customWidth="1"/>
    <col min="15882" max="15882" width="10.109375" style="128" customWidth="1"/>
    <col min="15883" max="16128" width="8.88671875" style="128"/>
    <col min="16129" max="16129" width="10.6640625" style="128" customWidth="1"/>
    <col min="16130" max="16130" width="11.77734375" style="128" customWidth="1"/>
    <col min="16131" max="16131" width="10.88671875" style="128" customWidth="1"/>
    <col min="16132" max="16132" width="9.6640625" style="128" customWidth="1"/>
    <col min="16133" max="16133" width="9.88671875" style="128" customWidth="1"/>
    <col min="16134" max="16134" width="9.6640625" style="128" customWidth="1"/>
    <col min="16135" max="16135" width="10.109375" style="128" customWidth="1"/>
    <col min="16136" max="16136" width="10.77734375" style="128" customWidth="1"/>
    <col min="16137" max="16137" width="10.44140625" style="128" customWidth="1"/>
    <col min="16138" max="16138" width="10.109375" style="128" customWidth="1"/>
    <col min="16139" max="16384" width="8.88671875" style="128"/>
  </cols>
  <sheetData>
    <row r="1" spans="1:11" ht="16.8" thickBot="1">
      <c r="A1" s="1318" t="s">
        <v>742</v>
      </c>
      <c r="B1" s="1319"/>
      <c r="G1" s="129" t="s">
        <v>647</v>
      </c>
      <c r="H1" s="1318" t="s">
        <v>743</v>
      </c>
      <c r="I1" s="1320"/>
      <c r="J1" s="1319"/>
    </row>
    <row r="2" spans="1:11" ht="16.8" thickBot="1">
      <c r="A2" s="1318" t="s">
        <v>744</v>
      </c>
      <c r="B2" s="1319"/>
      <c r="C2" s="656" t="s">
        <v>745</v>
      </c>
      <c r="D2" s="657"/>
      <c r="G2" s="129" t="s">
        <v>746</v>
      </c>
      <c r="H2" s="1321" t="s">
        <v>747</v>
      </c>
      <c r="I2" s="1320"/>
      <c r="J2" s="1319"/>
    </row>
    <row r="3" spans="1:11" s="132" customFormat="1" ht="24.6">
      <c r="A3" s="1322" t="s">
        <v>748</v>
      </c>
      <c r="B3" s="1322"/>
      <c r="C3" s="1322"/>
      <c r="D3" s="1322"/>
      <c r="E3" s="1322"/>
      <c r="F3" s="1322"/>
      <c r="G3" s="1322"/>
      <c r="H3" s="1322"/>
      <c r="I3" s="1322"/>
      <c r="J3" s="1322"/>
      <c r="K3" s="54" t="s">
        <v>12</v>
      </c>
    </row>
    <row r="4" spans="1:11" s="132" customFormat="1" ht="15">
      <c r="A4" s="1317"/>
      <c r="B4" s="1317"/>
      <c r="C4" s="1317"/>
      <c r="D4" s="1317"/>
      <c r="E4" s="1317"/>
      <c r="F4" s="1317"/>
    </row>
    <row r="5" spans="1:11" s="132" customFormat="1" ht="18.75" customHeight="1" thickBot="1">
      <c r="A5" s="1517" t="s">
        <v>1716</v>
      </c>
      <c r="B5" s="1517"/>
      <c r="C5" s="1517"/>
      <c r="D5" s="1517"/>
      <c r="E5" s="1517"/>
      <c r="F5" s="1517"/>
      <c r="G5" s="1517"/>
      <c r="H5" s="1517"/>
      <c r="I5" s="1517"/>
      <c r="J5" s="1517"/>
    </row>
    <row r="6" spans="1:11" s="133" customFormat="1" ht="24" customHeight="1">
      <c r="A6" s="1290" t="s">
        <v>750</v>
      </c>
      <c r="B6" s="1291"/>
      <c r="C6" s="1296" t="s">
        <v>751</v>
      </c>
      <c r="D6" s="1297"/>
      <c r="E6" s="1302" t="s">
        <v>752</v>
      </c>
      <c r="F6" s="1303"/>
      <c r="G6" s="1303"/>
      <c r="H6" s="1303"/>
      <c r="I6" s="1303"/>
      <c r="J6" s="1303"/>
    </row>
    <row r="7" spans="1:11" ht="15" customHeight="1">
      <c r="A7" s="1292"/>
      <c r="B7" s="1293"/>
      <c r="C7" s="1298"/>
      <c r="D7" s="1299"/>
      <c r="E7" s="1522" t="s">
        <v>753</v>
      </c>
      <c r="F7" s="1523"/>
      <c r="G7" s="1522" t="s">
        <v>754</v>
      </c>
      <c r="H7" s="1523"/>
      <c r="I7" s="1522" t="s">
        <v>755</v>
      </c>
      <c r="J7" s="1526"/>
      <c r="K7" s="133"/>
    </row>
    <row r="8" spans="1:11" ht="18" customHeight="1">
      <c r="A8" s="1292"/>
      <c r="B8" s="1293"/>
      <c r="C8" s="1298"/>
      <c r="D8" s="1299"/>
      <c r="E8" s="1306"/>
      <c r="F8" s="1307"/>
      <c r="G8" s="1306"/>
      <c r="H8" s="1307"/>
      <c r="I8" s="1311"/>
      <c r="J8" s="1312"/>
      <c r="K8" s="133"/>
    </row>
    <row r="9" spans="1:11" ht="17.25" customHeight="1">
      <c r="A9" s="1292"/>
      <c r="B9" s="1293"/>
      <c r="C9" s="1298"/>
      <c r="D9" s="1299"/>
      <c r="E9" s="1306"/>
      <c r="F9" s="1307"/>
      <c r="G9" s="1306"/>
      <c r="H9" s="1307"/>
      <c r="I9" s="1311"/>
      <c r="J9" s="1312"/>
      <c r="K9" s="133"/>
    </row>
    <row r="10" spans="1:11" s="133" customFormat="1" ht="15" customHeight="1" thickBot="1">
      <c r="A10" s="1518"/>
      <c r="B10" s="1519"/>
      <c r="C10" s="1520"/>
      <c r="D10" s="1521"/>
      <c r="E10" s="1524"/>
      <c r="F10" s="1525"/>
      <c r="G10" s="1524"/>
      <c r="H10" s="1525"/>
      <c r="I10" s="1527"/>
      <c r="J10" s="1528"/>
    </row>
    <row r="11" spans="1:11" s="133" customFormat="1" ht="23.1" customHeight="1">
      <c r="A11" s="1315" t="s">
        <v>756</v>
      </c>
      <c r="B11" s="1316"/>
      <c r="C11" s="2023">
        <f>SUM(C12:C34)</f>
        <v>20330</v>
      </c>
      <c r="D11" s="2023"/>
      <c r="E11" s="2023"/>
      <c r="F11" s="2023"/>
      <c r="G11" s="2023"/>
      <c r="H11" s="2023"/>
      <c r="I11" s="2023"/>
      <c r="J11" s="2023"/>
      <c r="K11" s="128"/>
    </row>
    <row r="12" spans="1:11" s="133" customFormat="1" ht="23.1" customHeight="1">
      <c r="A12" s="1287" t="s">
        <v>757</v>
      </c>
      <c r="B12" s="1288"/>
      <c r="C12" s="2023">
        <f>E12+G12+I12</f>
        <v>4000</v>
      </c>
      <c r="D12" s="2023"/>
      <c r="E12" s="2024">
        <v>0</v>
      </c>
      <c r="F12" s="2024"/>
      <c r="G12" s="2024">
        <v>4000</v>
      </c>
      <c r="H12" s="2024"/>
      <c r="I12" s="2024"/>
      <c r="J12" s="2024"/>
    </row>
    <row r="13" spans="1:11" s="133" customFormat="1" ht="23.1" customHeight="1">
      <c r="A13" s="1287" t="s">
        <v>758</v>
      </c>
      <c r="B13" s="1288"/>
      <c r="C13" s="2023">
        <f t="shared" ref="C13:C34" si="0">E13+G13+I13</f>
        <v>915</v>
      </c>
      <c r="D13" s="2023"/>
      <c r="E13" s="2024">
        <v>680</v>
      </c>
      <c r="F13" s="2024"/>
      <c r="G13" s="2024">
        <f>120+10+50+55</f>
        <v>235</v>
      </c>
      <c r="H13" s="2024"/>
      <c r="I13" s="2024"/>
      <c r="J13" s="2024"/>
    </row>
    <row r="14" spans="1:11" s="133" customFormat="1" ht="23.1" customHeight="1">
      <c r="A14" s="1287" t="s">
        <v>759</v>
      </c>
      <c r="B14" s="1288"/>
      <c r="C14" s="2023">
        <f t="shared" si="0"/>
        <v>210</v>
      </c>
      <c r="D14" s="2023"/>
      <c r="E14" s="2024">
        <v>210</v>
      </c>
      <c r="F14" s="2024"/>
      <c r="G14" s="2024"/>
      <c r="H14" s="2024"/>
      <c r="I14" s="2024"/>
      <c r="J14" s="2024"/>
    </row>
    <row r="15" spans="1:11" s="133" customFormat="1" ht="23.1" customHeight="1">
      <c r="A15" s="1287" t="s">
        <v>760</v>
      </c>
      <c r="B15" s="1288"/>
      <c r="C15" s="2023">
        <f t="shared" si="0"/>
        <v>160</v>
      </c>
      <c r="D15" s="2023"/>
      <c r="E15" s="2024">
        <v>90</v>
      </c>
      <c r="F15" s="2024"/>
      <c r="G15" s="2024">
        <f>60+10</f>
        <v>70</v>
      </c>
      <c r="H15" s="2024"/>
      <c r="I15" s="2024"/>
      <c r="J15" s="2024"/>
    </row>
    <row r="16" spans="1:11" s="133" customFormat="1" ht="23.1" customHeight="1">
      <c r="A16" s="1287" t="s">
        <v>761</v>
      </c>
      <c r="B16" s="1288"/>
      <c r="C16" s="2023">
        <f t="shared" si="0"/>
        <v>595</v>
      </c>
      <c r="D16" s="2023"/>
      <c r="E16" s="2024">
        <v>520</v>
      </c>
      <c r="F16" s="2024"/>
      <c r="G16" s="2024">
        <f>60+15</f>
        <v>75</v>
      </c>
      <c r="H16" s="2024"/>
      <c r="I16" s="2024"/>
      <c r="J16" s="2024"/>
    </row>
    <row r="17" spans="1:11" ht="23.1" customHeight="1">
      <c r="A17" s="1287" t="s">
        <v>762</v>
      </c>
      <c r="B17" s="1288"/>
      <c r="C17" s="2023">
        <f t="shared" si="0"/>
        <v>150</v>
      </c>
      <c r="D17" s="2023"/>
      <c r="E17" s="2024">
        <v>150</v>
      </c>
      <c r="F17" s="2024"/>
      <c r="G17" s="2024"/>
      <c r="H17" s="2024"/>
      <c r="I17" s="2024"/>
      <c r="J17" s="2024"/>
      <c r="K17" s="133"/>
    </row>
    <row r="18" spans="1:11" ht="23.1" customHeight="1">
      <c r="A18" s="1287" t="s">
        <v>763</v>
      </c>
      <c r="B18" s="1288"/>
      <c r="C18" s="2023">
        <f t="shared" si="0"/>
        <v>1490</v>
      </c>
      <c r="D18" s="2023"/>
      <c r="E18" s="2024">
        <v>1030</v>
      </c>
      <c r="F18" s="2024"/>
      <c r="G18" s="2024">
        <f>125+110+165+60</f>
        <v>460</v>
      </c>
      <c r="H18" s="2024"/>
      <c r="I18" s="2024"/>
      <c r="J18" s="2024"/>
      <c r="K18" s="133"/>
    </row>
    <row r="19" spans="1:11" ht="23.1" customHeight="1">
      <c r="A19" s="1287" t="s">
        <v>764</v>
      </c>
      <c r="B19" s="1288"/>
      <c r="C19" s="2023">
        <f t="shared" si="0"/>
        <v>0</v>
      </c>
      <c r="D19" s="2023"/>
      <c r="E19" s="2024"/>
      <c r="F19" s="2024"/>
      <c r="G19" s="2024"/>
      <c r="H19" s="2024"/>
      <c r="I19" s="2024"/>
      <c r="J19" s="2024"/>
    </row>
    <row r="20" spans="1:11" ht="23.1" customHeight="1">
      <c r="A20" s="1287" t="s">
        <v>765</v>
      </c>
      <c r="B20" s="1288"/>
      <c r="C20" s="2023">
        <f t="shared" si="0"/>
        <v>1680</v>
      </c>
      <c r="D20" s="2023"/>
      <c r="E20" s="2024">
        <v>1520</v>
      </c>
      <c r="F20" s="2024"/>
      <c r="G20" s="2024">
        <f>120+40</f>
        <v>160</v>
      </c>
      <c r="H20" s="2024"/>
      <c r="I20" s="2024"/>
      <c r="J20" s="2024"/>
    </row>
    <row r="21" spans="1:11" ht="23.1" customHeight="1">
      <c r="A21" s="1287" t="s">
        <v>766</v>
      </c>
      <c r="B21" s="1288"/>
      <c r="C21" s="2023">
        <f t="shared" si="0"/>
        <v>0</v>
      </c>
      <c r="D21" s="2023"/>
      <c r="E21" s="2024"/>
      <c r="F21" s="2024"/>
      <c r="G21" s="2024"/>
      <c r="H21" s="2024"/>
      <c r="I21" s="2024"/>
      <c r="J21" s="2024"/>
    </row>
    <row r="22" spans="1:11" ht="23.1" customHeight="1">
      <c r="A22" s="1283" t="s">
        <v>767</v>
      </c>
      <c r="B22" s="1284"/>
      <c r="C22" s="2023">
        <f t="shared" si="0"/>
        <v>10800</v>
      </c>
      <c r="D22" s="2023"/>
      <c r="E22" s="2024">
        <v>7030</v>
      </c>
      <c r="F22" s="2024"/>
      <c r="G22" s="2024">
        <f>505+715+730+735+740+345</f>
        <v>3770</v>
      </c>
      <c r="H22" s="2024"/>
      <c r="I22" s="2024"/>
      <c r="J22" s="2024"/>
    </row>
    <row r="23" spans="1:11" ht="23.1" customHeight="1">
      <c r="A23" s="1283" t="s">
        <v>768</v>
      </c>
      <c r="B23" s="1284"/>
      <c r="C23" s="2023">
        <f t="shared" si="0"/>
        <v>0</v>
      </c>
      <c r="D23" s="2023"/>
      <c r="E23" s="2024"/>
      <c r="F23" s="2024"/>
      <c r="G23" s="2024"/>
      <c r="H23" s="2024"/>
      <c r="I23" s="2024"/>
      <c r="J23" s="2024"/>
    </row>
    <row r="24" spans="1:11" ht="23.1" customHeight="1">
      <c r="A24" s="1283" t="s">
        <v>769</v>
      </c>
      <c r="B24" s="1284"/>
      <c r="C24" s="2023">
        <f t="shared" si="0"/>
        <v>50</v>
      </c>
      <c r="D24" s="2023"/>
      <c r="E24" s="2024">
        <v>50</v>
      </c>
      <c r="F24" s="2024"/>
      <c r="G24" s="2024"/>
      <c r="H24" s="2024"/>
      <c r="I24" s="2024"/>
      <c r="J24" s="2024"/>
    </row>
    <row r="25" spans="1:11" ht="23.1" customHeight="1">
      <c r="A25" s="1283" t="s">
        <v>770</v>
      </c>
      <c r="B25" s="1284"/>
      <c r="C25" s="2023">
        <f t="shared" si="0"/>
        <v>80</v>
      </c>
      <c r="D25" s="2023"/>
      <c r="E25" s="2024">
        <v>80</v>
      </c>
      <c r="F25" s="2024"/>
      <c r="G25" s="2024"/>
      <c r="H25" s="2024"/>
      <c r="I25" s="2024"/>
      <c r="J25" s="2024"/>
    </row>
    <row r="26" spans="1:11" ht="23.1" customHeight="1">
      <c r="A26" s="1283" t="s">
        <v>771</v>
      </c>
      <c r="B26" s="1284"/>
      <c r="C26" s="2023">
        <f t="shared" si="0"/>
        <v>0</v>
      </c>
      <c r="D26" s="2023"/>
      <c r="E26" s="2024"/>
      <c r="F26" s="2024"/>
      <c r="G26" s="2024"/>
      <c r="H26" s="2024"/>
      <c r="I26" s="2024"/>
      <c r="J26" s="2024"/>
    </row>
    <row r="27" spans="1:11" ht="23.1" customHeight="1">
      <c r="A27" s="1283" t="s">
        <v>772</v>
      </c>
      <c r="B27" s="1284"/>
      <c r="C27" s="2023">
        <f t="shared" si="0"/>
        <v>200</v>
      </c>
      <c r="D27" s="2023"/>
      <c r="E27" s="2024">
        <v>200</v>
      </c>
      <c r="F27" s="2024"/>
      <c r="G27" s="2024"/>
      <c r="H27" s="2024"/>
      <c r="I27" s="2024"/>
      <c r="J27" s="2024"/>
    </row>
    <row r="28" spans="1:11" ht="23.1" customHeight="1">
      <c r="A28" s="1283" t="s">
        <v>773</v>
      </c>
      <c r="B28" s="1284"/>
      <c r="C28" s="2023">
        <f t="shared" si="0"/>
        <v>0</v>
      </c>
      <c r="D28" s="2023"/>
      <c r="E28" s="2025"/>
      <c r="F28" s="2025"/>
      <c r="G28" s="2025"/>
      <c r="H28" s="2025"/>
      <c r="I28" s="2025"/>
      <c r="J28" s="2025"/>
    </row>
    <row r="29" spans="1:11" ht="23.1" customHeight="1">
      <c r="A29" s="1283" t="s">
        <v>774</v>
      </c>
      <c r="B29" s="1284"/>
      <c r="C29" s="2023">
        <f t="shared" si="0"/>
        <v>0</v>
      </c>
      <c r="D29" s="2023"/>
      <c r="E29" s="2025"/>
      <c r="F29" s="2025"/>
      <c r="G29" s="2025"/>
      <c r="H29" s="2025"/>
      <c r="I29" s="2025"/>
      <c r="J29" s="2025"/>
    </row>
    <row r="30" spans="1:11" ht="36" customHeight="1">
      <c r="A30" s="1283" t="s">
        <v>775</v>
      </c>
      <c r="B30" s="1284"/>
      <c r="C30" s="2023">
        <f t="shared" si="0"/>
        <v>0</v>
      </c>
      <c r="D30" s="2023"/>
      <c r="E30" s="2025"/>
      <c r="F30" s="2025"/>
      <c r="G30" s="2025"/>
      <c r="H30" s="2025"/>
      <c r="I30" s="2025"/>
      <c r="J30" s="2025"/>
    </row>
    <row r="31" spans="1:11" ht="37.5" customHeight="1">
      <c r="A31" s="1283" t="s">
        <v>776</v>
      </c>
      <c r="B31" s="1284"/>
      <c r="C31" s="2023">
        <f t="shared" si="0"/>
        <v>0</v>
      </c>
      <c r="D31" s="2023"/>
      <c r="E31" s="2025"/>
      <c r="F31" s="2025"/>
      <c r="G31" s="2025"/>
      <c r="H31" s="2025"/>
      <c r="I31" s="2025"/>
      <c r="J31" s="2025"/>
    </row>
    <row r="32" spans="1:11" ht="23.1" customHeight="1">
      <c r="A32" s="1283" t="s">
        <v>777</v>
      </c>
      <c r="B32" s="1284"/>
      <c r="C32" s="2023">
        <f t="shared" si="0"/>
        <v>0</v>
      </c>
      <c r="D32" s="2023"/>
      <c r="E32" s="2025"/>
      <c r="F32" s="2025"/>
      <c r="G32" s="2025"/>
      <c r="H32" s="2025"/>
      <c r="I32" s="2025"/>
      <c r="J32" s="2025"/>
    </row>
    <row r="33" spans="1:10" ht="23.1" customHeight="1">
      <c r="A33" s="1283" t="s">
        <v>778</v>
      </c>
      <c r="B33" s="1284"/>
      <c r="C33" s="2023">
        <f t="shared" si="0"/>
        <v>0</v>
      </c>
      <c r="D33" s="2023"/>
      <c r="E33" s="2025"/>
      <c r="F33" s="2025"/>
      <c r="G33" s="2025"/>
      <c r="H33" s="2025"/>
      <c r="I33" s="2025"/>
      <c r="J33" s="2025"/>
    </row>
    <row r="34" spans="1:10" ht="23.1" customHeight="1" thickBot="1">
      <c r="A34" s="1529" t="s">
        <v>779</v>
      </c>
      <c r="B34" s="1530"/>
      <c r="C34" s="2023">
        <f t="shared" si="0"/>
        <v>0</v>
      </c>
      <c r="D34" s="2026"/>
      <c r="E34" s="2027"/>
      <c r="F34" s="2027"/>
      <c r="G34" s="2027"/>
      <c r="H34" s="2027"/>
      <c r="I34" s="2027"/>
      <c r="J34" s="2027"/>
    </row>
    <row r="35" spans="1:10">
      <c r="A35" s="143" t="s">
        <v>733</v>
      </c>
      <c r="B35" s="144" t="s">
        <v>734</v>
      </c>
      <c r="C35" s="132"/>
      <c r="D35" s="132"/>
      <c r="E35" s="145" t="s">
        <v>780</v>
      </c>
      <c r="F35" s="145"/>
      <c r="G35" s="145" t="s">
        <v>736</v>
      </c>
      <c r="J35" s="145" t="s">
        <v>1717</v>
      </c>
    </row>
    <row r="36" spans="1:10">
      <c r="A36" s="132"/>
      <c r="B36" s="132"/>
      <c r="E36" s="145" t="s">
        <v>782</v>
      </c>
      <c r="F36" s="145"/>
      <c r="J36" s="145"/>
    </row>
    <row r="37" spans="1:10">
      <c r="A37" s="132"/>
      <c r="B37" s="132"/>
      <c r="E37" s="145"/>
      <c r="F37" s="145"/>
      <c r="J37" s="145"/>
    </row>
    <row r="38" spans="1:10">
      <c r="A38" s="146" t="s">
        <v>783</v>
      </c>
      <c r="B38" s="147"/>
    </row>
    <row r="39" spans="1:10" ht="30.6" customHeight="1">
      <c r="A39" s="1282" t="s">
        <v>784</v>
      </c>
      <c r="B39" s="1282"/>
      <c r="C39" s="1282"/>
      <c r="D39" s="1282"/>
      <c r="E39" s="1282"/>
      <c r="F39" s="1282"/>
      <c r="G39" s="1282"/>
      <c r="H39" s="1282"/>
      <c r="I39" s="1282"/>
      <c r="J39" s="1282"/>
    </row>
    <row r="40" spans="1:10">
      <c r="A40" s="148" t="s">
        <v>785</v>
      </c>
      <c r="B40" s="147"/>
    </row>
    <row r="41" spans="1:10">
      <c r="A41" s="149"/>
    </row>
  </sheetData>
  <mergeCells count="38">
    <mergeCell ref="A39:J39"/>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1:B1"/>
    <mergeCell ref="H1:J1"/>
    <mergeCell ref="A2:B2"/>
    <mergeCell ref="H2:J2"/>
    <mergeCell ref="A3:J3"/>
    <mergeCell ref="A4:F4"/>
  </mergeCells>
  <phoneticPr fontId="7" type="noConversion"/>
  <hyperlinks>
    <hyperlink ref="K3" location="預告統計資料發布時間表!A1" display="回發布時間表" xr:uid="{0953FA9F-8942-4451-9733-00070CB747A9}"/>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5BBF7-E773-4313-B910-DAAC854BFEA4}">
  <sheetPr>
    <pageSetUpPr fitToPage="1"/>
  </sheetPr>
  <dimension ref="A1:T41"/>
  <sheetViews>
    <sheetView view="pageBreakPreview" topLeftCell="A3" zoomScale="60" zoomScaleNormal="80" workbookViewId="0">
      <selection activeCell="H3" sqref="H3"/>
    </sheetView>
  </sheetViews>
  <sheetFormatPr defaultColWidth="7.21875" defaultRowHeight="19.8"/>
  <cols>
    <col min="1" max="1" width="18.88671875" style="151" customWidth="1"/>
    <col min="2" max="2" width="15.88671875" style="151" customWidth="1"/>
    <col min="3" max="3" width="36.44140625" style="151" customWidth="1"/>
    <col min="4" max="5" width="18.21875" style="151" customWidth="1"/>
    <col min="6" max="6" width="19.77734375" style="151" customWidth="1"/>
    <col min="7" max="7" width="18.21875" style="151" customWidth="1"/>
    <col min="8" max="9" width="7.21875" style="151"/>
    <col min="10" max="10" width="13.109375" style="2028" customWidth="1"/>
    <col min="11" max="18" width="11.5546875" style="2028" customWidth="1"/>
    <col min="19" max="19" width="7.21875" style="151"/>
    <col min="20" max="20" width="16.109375" style="151" customWidth="1"/>
    <col min="21" max="16384" width="7.21875" style="151"/>
  </cols>
  <sheetData>
    <row r="1" spans="1:19" ht="17.25" customHeight="1" thickBot="1">
      <c r="A1" s="150" t="s">
        <v>786</v>
      </c>
      <c r="D1" s="150" t="s">
        <v>647</v>
      </c>
      <c r="E1" s="1349" t="s">
        <v>743</v>
      </c>
      <c r="F1" s="1350"/>
      <c r="G1" s="1351"/>
      <c r="H1" s="152"/>
      <c r="I1" s="152"/>
    </row>
    <row r="2" spans="1:19" ht="20.399999999999999" thickBot="1">
      <c r="A2" s="150" t="s">
        <v>787</v>
      </c>
      <c r="B2" s="737" t="s">
        <v>788</v>
      </c>
      <c r="C2" s="738"/>
      <c r="D2" s="150" t="s">
        <v>789</v>
      </c>
      <c r="E2" s="1352" t="s">
        <v>790</v>
      </c>
      <c r="F2" s="1350"/>
      <c r="G2" s="1351"/>
      <c r="H2" s="152"/>
      <c r="I2" s="152"/>
    </row>
    <row r="3" spans="1:19" ht="57.75" customHeight="1">
      <c r="A3" s="1353" t="s">
        <v>791</v>
      </c>
      <c r="B3" s="1353"/>
      <c r="C3" s="1353"/>
      <c r="D3" s="1353"/>
      <c r="E3" s="1353"/>
      <c r="F3" s="1353"/>
      <c r="G3" s="1353"/>
      <c r="H3" s="54" t="s">
        <v>12</v>
      </c>
    </row>
    <row r="4" spans="1:19">
      <c r="A4" s="1354"/>
      <c r="B4" s="1354"/>
      <c r="C4" s="1354"/>
      <c r="D4" s="1354"/>
      <c r="E4" s="1354"/>
      <c r="F4" s="1354"/>
      <c r="G4" s="1354"/>
    </row>
    <row r="5" spans="1:19" ht="18.75" customHeight="1" thickBot="1">
      <c r="A5" s="1640" t="s">
        <v>1718</v>
      </c>
      <c r="B5" s="1640"/>
      <c r="C5" s="1640"/>
      <c r="D5" s="1640"/>
      <c r="E5" s="1640"/>
      <c r="F5" s="1640"/>
      <c r="G5" s="1640"/>
    </row>
    <row r="6" spans="1:19" ht="19.5" customHeight="1">
      <c r="A6" s="1341" t="s">
        <v>750</v>
      </c>
      <c r="B6" s="1341"/>
      <c r="C6" s="1342"/>
      <c r="D6" s="1345" t="s">
        <v>793</v>
      </c>
      <c r="E6" s="155"/>
      <c r="F6" s="155"/>
      <c r="G6" s="1347" t="s">
        <v>794</v>
      </c>
    </row>
    <row r="7" spans="1:19" ht="48" customHeight="1" thickBot="1">
      <c r="A7" s="1636"/>
      <c r="B7" s="1636"/>
      <c r="C7" s="1637"/>
      <c r="D7" s="1638"/>
      <c r="E7" s="156" t="s">
        <v>795</v>
      </c>
      <c r="F7" s="157" t="s">
        <v>796</v>
      </c>
      <c r="G7" s="1639"/>
      <c r="J7" s="2029" t="s">
        <v>1719</v>
      </c>
      <c r="K7" s="2029"/>
      <c r="L7" s="2029"/>
      <c r="M7" s="2029" t="s">
        <v>1720</v>
      </c>
      <c r="N7" s="2029"/>
      <c r="O7" s="2029"/>
      <c r="P7" s="2029" t="s">
        <v>1721</v>
      </c>
      <c r="Q7" s="2029"/>
      <c r="R7" s="2029"/>
      <c r="S7" s="2030"/>
    </row>
    <row r="8" spans="1:19" ht="32.1" customHeight="1">
      <c r="A8" s="1329" t="s">
        <v>797</v>
      </c>
      <c r="B8" s="1331" t="s">
        <v>798</v>
      </c>
      <c r="C8" s="1332"/>
      <c r="D8" s="491">
        <f>D9+D10+D11</f>
        <v>49890</v>
      </c>
      <c r="E8" s="159"/>
      <c r="F8" s="160"/>
      <c r="G8" s="161"/>
      <c r="J8" s="2028">
        <v>7820</v>
      </c>
      <c r="K8" s="2028">
        <v>7040</v>
      </c>
      <c r="L8" s="2028">
        <f>J8-K8</f>
        <v>780</v>
      </c>
      <c r="M8" s="2028">
        <v>10340</v>
      </c>
      <c r="N8" s="2028">
        <v>7580</v>
      </c>
      <c r="O8" s="2028">
        <f>M8-N8</f>
        <v>2760</v>
      </c>
      <c r="P8" s="2028">
        <v>9070</v>
      </c>
      <c r="Q8" s="2028">
        <v>7440</v>
      </c>
      <c r="R8" s="2028">
        <f>P8-Q8</f>
        <v>1630</v>
      </c>
    </row>
    <row r="9" spans="1:19" ht="32.1" customHeight="1">
      <c r="A9" s="1329"/>
      <c r="B9" s="1643" t="s">
        <v>799</v>
      </c>
      <c r="C9" s="1644"/>
      <c r="D9" s="1151">
        <v>49890</v>
      </c>
      <c r="E9" s="740"/>
      <c r="F9" s="741"/>
      <c r="G9" s="742"/>
      <c r="J9" s="2028">
        <v>8760</v>
      </c>
      <c r="K9" s="2028">
        <v>6940</v>
      </c>
      <c r="L9" s="2028">
        <f t="shared" ref="L9:L26" si="0">J9-K9</f>
        <v>1820</v>
      </c>
      <c r="M9" s="2028">
        <v>9350</v>
      </c>
      <c r="N9" s="2028">
        <v>7470</v>
      </c>
      <c r="O9" s="2028">
        <f t="shared" ref="O9:O26" si="1">M9-N9</f>
        <v>1880</v>
      </c>
      <c r="P9" s="2028">
        <v>8030</v>
      </c>
      <c r="Q9" s="2028">
        <v>7510</v>
      </c>
      <c r="R9" s="2028">
        <f t="shared" ref="R9:R26" si="2">P9-Q9</f>
        <v>520</v>
      </c>
    </row>
    <row r="10" spans="1:19" ht="32.1" customHeight="1">
      <c r="A10" s="1329"/>
      <c r="B10" s="1645" t="s">
        <v>800</v>
      </c>
      <c r="C10" s="1646"/>
      <c r="D10" s="1151"/>
      <c r="E10" s="740"/>
      <c r="F10" s="743"/>
      <c r="G10" s="742"/>
      <c r="J10" s="2028">
        <v>9660</v>
      </c>
      <c r="K10" s="2028">
        <v>7090</v>
      </c>
      <c r="L10" s="2028">
        <f t="shared" si="0"/>
        <v>2570</v>
      </c>
      <c r="M10" s="2028">
        <v>10100</v>
      </c>
      <c r="N10" s="2028">
        <v>7580</v>
      </c>
      <c r="O10" s="2028">
        <f t="shared" si="1"/>
        <v>2520</v>
      </c>
      <c r="P10" s="2028">
        <v>8290</v>
      </c>
      <c r="Q10" s="2028">
        <v>7440</v>
      </c>
      <c r="R10" s="2028">
        <f t="shared" si="2"/>
        <v>850</v>
      </c>
    </row>
    <row r="11" spans="1:19" ht="32.1" customHeight="1">
      <c r="A11" s="1330"/>
      <c r="B11" s="1642" t="s">
        <v>801</v>
      </c>
      <c r="C11" s="1893"/>
      <c r="D11" s="1151"/>
      <c r="E11" s="740"/>
      <c r="F11" s="743"/>
      <c r="G11" s="742"/>
      <c r="J11" s="2028">
        <v>9440</v>
      </c>
      <c r="K11" s="2028">
        <v>6930</v>
      </c>
      <c r="L11" s="2028">
        <f t="shared" si="0"/>
        <v>2510</v>
      </c>
      <c r="M11" s="2028">
        <v>9750</v>
      </c>
      <c r="N11" s="2028">
        <v>7540</v>
      </c>
      <c r="O11" s="2028">
        <f t="shared" si="1"/>
        <v>2210</v>
      </c>
      <c r="P11" s="2028">
        <v>7910</v>
      </c>
      <c r="Q11" s="2028">
        <v>7430</v>
      </c>
      <c r="R11" s="2028">
        <f t="shared" si="2"/>
        <v>480</v>
      </c>
    </row>
    <row r="12" spans="1:19" ht="32.1" customHeight="1">
      <c r="A12" s="1647" t="s">
        <v>802</v>
      </c>
      <c r="B12" s="1645" t="s">
        <v>798</v>
      </c>
      <c r="C12" s="1646"/>
      <c r="D12" s="1151">
        <f>D13+D14</f>
        <v>49890</v>
      </c>
      <c r="E12" s="740"/>
      <c r="F12" s="741"/>
      <c r="G12" s="744"/>
      <c r="J12" s="2028">
        <v>9540</v>
      </c>
      <c r="K12" s="2028">
        <v>7100</v>
      </c>
      <c r="L12" s="2028">
        <f t="shared" si="0"/>
        <v>2440</v>
      </c>
      <c r="M12" s="2028">
        <v>10150</v>
      </c>
      <c r="N12" s="2028">
        <v>7470</v>
      </c>
      <c r="O12" s="2028">
        <f t="shared" si="1"/>
        <v>2680</v>
      </c>
      <c r="P12" s="2028">
        <v>8960</v>
      </c>
      <c r="Q12" s="2028">
        <v>7410</v>
      </c>
      <c r="R12" s="2028">
        <f t="shared" si="2"/>
        <v>1550</v>
      </c>
    </row>
    <row r="13" spans="1:19" ht="32.1" customHeight="1">
      <c r="A13" s="1339"/>
      <c r="B13" s="1645" t="s">
        <v>803</v>
      </c>
      <c r="C13" s="1646"/>
      <c r="D13" s="1151">
        <f>D15+D18+D21+D24</f>
        <v>49890</v>
      </c>
      <c r="E13" s="740"/>
      <c r="F13" s="741"/>
      <c r="G13" s="744"/>
      <c r="L13" s="2028">
        <f t="shared" si="0"/>
        <v>0</v>
      </c>
      <c r="M13" s="2028">
        <v>8720</v>
      </c>
      <c r="N13" s="2028">
        <v>7580</v>
      </c>
      <c r="O13" s="2028">
        <f t="shared" si="1"/>
        <v>1140</v>
      </c>
      <c r="P13" s="2028">
        <v>8200</v>
      </c>
      <c r="Q13" s="2028">
        <v>7480</v>
      </c>
      <c r="R13" s="2028">
        <f t="shared" si="2"/>
        <v>720</v>
      </c>
    </row>
    <row r="14" spans="1:19" ht="32.1" customHeight="1">
      <c r="A14" s="1339"/>
      <c r="B14" s="1645" t="s">
        <v>804</v>
      </c>
      <c r="C14" s="1646"/>
      <c r="D14" s="1151"/>
      <c r="E14" s="740"/>
      <c r="F14" s="741"/>
      <c r="G14" s="745"/>
      <c r="L14" s="2028">
        <f t="shared" si="0"/>
        <v>0</v>
      </c>
      <c r="M14" s="2028">
        <v>9920</v>
      </c>
      <c r="N14" s="2028">
        <v>7350</v>
      </c>
      <c r="O14" s="2028">
        <f t="shared" si="1"/>
        <v>2570</v>
      </c>
      <c r="P14" s="2028">
        <v>9110</v>
      </c>
      <c r="Q14" s="2028">
        <v>7460</v>
      </c>
      <c r="R14" s="2028">
        <f t="shared" si="2"/>
        <v>1650</v>
      </c>
    </row>
    <row r="15" spans="1:19" ht="32.1" customHeight="1">
      <c r="A15" s="1339"/>
      <c r="B15" s="1324" t="s">
        <v>805</v>
      </c>
      <c r="C15" s="170" t="s">
        <v>806</v>
      </c>
      <c r="D15" s="1186">
        <f>D16+D17</f>
        <v>49890</v>
      </c>
      <c r="E15" s="172"/>
      <c r="F15" s="160"/>
      <c r="G15" s="744"/>
      <c r="L15" s="2028">
        <f t="shared" si="0"/>
        <v>0</v>
      </c>
      <c r="M15" s="2028">
        <v>9130</v>
      </c>
      <c r="N15" s="2028">
        <v>7430</v>
      </c>
      <c r="O15" s="2028">
        <f t="shared" si="1"/>
        <v>1700</v>
      </c>
      <c r="P15" s="2028">
        <v>9050</v>
      </c>
      <c r="Q15" s="2028">
        <v>7430</v>
      </c>
      <c r="R15" s="2028">
        <f t="shared" si="2"/>
        <v>1620</v>
      </c>
    </row>
    <row r="16" spans="1:19" ht="32.1" customHeight="1">
      <c r="A16" s="1339"/>
      <c r="B16" s="1324"/>
      <c r="C16" s="1146" t="s">
        <v>807</v>
      </c>
      <c r="D16" s="746">
        <v>49890</v>
      </c>
      <c r="E16" s="740"/>
      <c r="F16" s="741"/>
      <c r="G16" s="744"/>
      <c r="L16" s="2028">
        <f t="shared" si="0"/>
        <v>0</v>
      </c>
      <c r="M16" s="2028">
        <v>9800</v>
      </c>
      <c r="N16" s="2028">
        <v>7490</v>
      </c>
      <c r="O16" s="2028">
        <f t="shared" si="1"/>
        <v>2310</v>
      </c>
      <c r="P16" s="2028">
        <v>8170</v>
      </c>
      <c r="Q16" s="2028">
        <v>7480</v>
      </c>
      <c r="R16" s="2028">
        <f t="shared" si="2"/>
        <v>690</v>
      </c>
    </row>
    <row r="17" spans="1:20" ht="32.1" customHeight="1">
      <c r="A17" s="1339"/>
      <c r="B17" s="1325"/>
      <c r="C17" s="1146" t="s">
        <v>808</v>
      </c>
      <c r="D17" s="1187"/>
      <c r="E17" s="740"/>
      <c r="F17" s="741"/>
      <c r="G17" s="745"/>
      <c r="L17" s="2028">
        <f t="shared" si="0"/>
        <v>0</v>
      </c>
      <c r="M17" s="2028">
        <v>9020</v>
      </c>
      <c r="N17" s="2028">
        <v>7480</v>
      </c>
      <c r="O17" s="2028">
        <f t="shared" si="1"/>
        <v>1540</v>
      </c>
      <c r="P17" s="2028">
        <v>8650</v>
      </c>
      <c r="Q17" s="2028">
        <v>7460</v>
      </c>
      <c r="R17" s="2028">
        <f t="shared" si="2"/>
        <v>1190</v>
      </c>
    </row>
    <row r="18" spans="1:20" ht="32.1" customHeight="1">
      <c r="A18" s="1339"/>
      <c r="B18" s="1641" t="s">
        <v>809</v>
      </c>
      <c r="C18" s="1146" t="s">
        <v>806</v>
      </c>
      <c r="E18" s="740"/>
      <c r="F18" s="741"/>
      <c r="G18" s="744"/>
      <c r="L18" s="2028">
        <f t="shared" si="0"/>
        <v>0</v>
      </c>
      <c r="M18" s="2028">
        <v>8400</v>
      </c>
      <c r="N18" s="2028">
        <v>7610</v>
      </c>
      <c r="O18" s="2028">
        <f t="shared" si="1"/>
        <v>790</v>
      </c>
      <c r="P18" s="2028">
        <v>9800</v>
      </c>
      <c r="Q18" s="2028">
        <v>7440</v>
      </c>
      <c r="R18" s="2028">
        <f t="shared" si="2"/>
        <v>2360</v>
      </c>
    </row>
    <row r="19" spans="1:20" ht="32.1" customHeight="1">
      <c r="A19" s="1339"/>
      <c r="B19" s="1324"/>
      <c r="C19" s="1146" t="s">
        <v>807</v>
      </c>
      <c r="D19" s="739"/>
      <c r="E19" s="740"/>
      <c r="F19" s="741"/>
      <c r="G19" s="744"/>
      <c r="L19" s="2028">
        <f t="shared" si="0"/>
        <v>0</v>
      </c>
      <c r="O19" s="2028">
        <f t="shared" si="1"/>
        <v>0</v>
      </c>
      <c r="P19" s="2028">
        <v>8170</v>
      </c>
      <c r="Q19" s="2028">
        <v>7490</v>
      </c>
      <c r="R19" s="2028">
        <f t="shared" si="2"/>
        <v>680</v>
      </c>
    </row>
    <row r="20" spans="1:20" ht="32.1" customHeight="1">
      <c r="A20" s="1339"/>
      <c r="B20" s="1325"/>
      <c r="C20" s="1146" t="s">
        <v>808</v>
      </c>
      <c r="D20" s="739"/>
      <c r="E20" s="740"/>
      <c r="F20" s="741"/>
      <c r="G20" s="745"/>
      <c r="L20" s="2028">
        <f t="shared" si="0"/>
        <v>0</v>
      </c>
      <c r="O20" s="2028">
        <f t="shared" si="1"/>
        <v>0</v>
      </c>
      <c r="P20" s="2028">
        <v>8400</v>
      </c>
      <c r="Q20" s="2028">
        <v>7470</v>
      </c>
      <c r="R20" s="2028">
        <f t="shared" si="2"/>
        <v>930</v>
      </c>
    </row>
    <row r="21" spans="1:20" ht="32.1" customHeight="1">
      <c r="A21" s="1339"/>
      <c r="B21" s="1642" t="s">
        <v>810</v>
      </c>
      <c r="C21" s="1146" t="s">
        <v>811</v>
      </c>
      <c r="D21" s="748"/>
      <c r="E21" s="749"/>
      <c r="F21" s="743"/>
      <c r="G21" s="161"/>
      <c r="L21" s="2028">
        <f t="shared" si="0"/>
        <v>0</v>
      </c>
      <c r="O21" s="2028">
        <f t="shared" si="1"/>
        <v>0</v>
      </c>
      <c r="P21" s="2028">
        <v>9700</v>
      </c>
      <c r="Q21" s="2028">
        <v>7440</v>
      </c>
      <c r="R21" s="2028">
        <f t="shared" si="2"/>
        <v>2260</v>
      </c>
    </row>
    <row r="22" spans="1:20" ht="32.1" customHeight="1">
      <c r="A22" s="1339"/>
      <c r="B22" s="1642"/>
      <c r="C22" s="1146" t="s">
        <v>812</v>
      </c>
      <c r="D22" s="748"/>
      <c r="E22" s="749"/>
      <c r="F22" s="743"/>
      <c r="G22" s="742"/>
      <c r="L22" s="2028">
        <f t="shared" si="0"/>
        <v>0</v>
      </c>
      <c r="O22" s="2028">
        <f t="shared" si="1"/>
        <v>0</v>
      </c>
      <c r="P22" s="2028">
        <v>8010</v>
      </c>
      <c r="Q22" s="2028">
        <v>7470</v>
      </c>
      <c r="R22" s="2028">
        <f t="shared" si="2"/>
        <v>540</v>
      </c>
    </row>
    <row r="23" spans="1:20" ht="32.1" customHeight="1">
      <c r="A23" s="1339"/>
      <c r="B23" s="1642"/>
      <c r="C23" s="1146" t="s">
        <v>813</v>
      </c>
      <c r="D23" s="748"/>
      <c r="E23" s="749"/>
      <c r="F23" s="743"/>
      <c r="G23" s="742"/>
      <c r="L23" s="2028">
        <f t="shared" si="0"/>
        <v>0</v>
      </c>
      <c r="O23" s="2028">
        <f t="shared" si="1"/>
        <v>0</v>
      </c>
      <c r="R23" s="2028">
        <f t="shared" si="2"/>
        <v>0</v>
      </c>
    </row>
    <row r="24" spans="1:20" ht="32.1" customHeight="1">
      <c r="A24" s="1339"/>
      <c r="B24" s="1642" t="s">
        <v>814</v>
      </c>
      <c r="C24" s="1146" t="s">
        <v>806</v>
      </c>
      <c r="D24" s="739"/>
      <c r="E24" s="740"/>
      <c r="F24" s="741"/>
      <c r="G24" s="161"/>
      <c r="L24" s="2028">
        <f t="shared" si="0"/>
        <v>0</v>
      </c>
      <c r="O24" s="2028">
        <f t="shared" si="1"/>
        <v>0</v>
      </c>
      <c r="R24" s="2028">
        <f t="shared" si="2"/>
        <v>0</v>
      </c>
    </row>
    <row r="25" spans="1:20" ht="32.1" customHeight="1">
      <c r="A25" s="1339"/>
      <c r="B25" s="1642"/>
      <c r="C25" s="1146" t="s">
        <v>807</v>
      </c>
      <c r="D25" s="739"/>
      <c r="E25" s="740"/>
      <c r="F25" s="741"/>
      <c r="G25" s="742"/>
      <c r="L25" s="2028">
        <f t="shared" si="0"/>
        <v>0</v>
      </c>
      <c r="O25" s="2028">
        <f t="shared" si="1"/>
        <v>0</v>
      </c>
      <c r="R25" s="2028">
        <f t="shared" si="2"/>
        <v>0</v>
      </c>
    </row>
    <row r="26" spans="1:20" ht="32.1" customHeight="1">
      <c r="A26" s="1340"/>
      <c r="B26" s="1642"/>
      <c r="C26" s="1146" t="s">
        <v>808</v>
      </c>
      <c r="D26" s="739"/>
      <c r="E26" s="740"/>
      <c r="F26" s="741"/>
      <c r="G26" s="745"/>
      <c r="L26" s="2028">
        <f t="shared" si="0"/>
        <v>0</v>
      </c>
      <c r="O26" s="2028">
        <f t="shared" si="1"/>
        <v>0</v>
      </c>
      <c r="R26" s="2028">
        <f t="shared" si="2"/>
        <v>0</v>
      </c>
    </row>
    <row r="27" spans="1:20" ht="32.1" customHeight="1" thickBot="1">
      <c r="A27" s="1327" t="s">
        <v>815</v>
      </c>
      <c r="B27" s="1327"/>
      <c r="C27" s="1328"/>
      <c r="D27" s="493">
        <f>D8</f>
        <v>49890</v>
      </c>
      <c r="E27" s="178"/>
      <c r="F27" s="179"/>
      <c r="G27" s="180"/>
      <c r="L27" s="2028">
        <f>SUM(L8:L26)</f>
        <v>10120</v>
      </c>
      <c r="O27" s="2028">
        <f>SUM(O8:O26)</f>
        <v>22100</v>
      </c>
      <c r="R27" s="2028">
        <f>SUM(R8:R26)</f>
        <v>17670</v>
      </c>
      <c r="T27" s="2031">
        <f>SUM(L27+O27+R27)</f>
        <v>49890</v>
      </c>
    </row>
    <row r="28" spans="1:20" ht="23.1" customHeight="1">
      <c r="A28" s="181" t="s">
        <v>733</v>
      </c>
      <c r="B28" s="182" t="s">
        <v>816</v>
      </c>
      <c r="C28" s="182" t="s">
        <v>817</v>
      </c>
      <c r="D28" s="182" t="s">
        <v>818</v>
      </c>
      <c r="E28" s="181"/>
      <c r="F28" s="181"/>
      <c r="G28" s="183"/>
    </row>
    <row r="29" spans="1:20" ht="36" customHeight="1">
      <c r="A29" s="184"/>
      <c r="B29" s="184"/>
      <c r="C29" s="184" t="s">
        <v>819</v>
      </c>
      <c r="D29" s="184"/>
      <c r="E29" s="184"/>
      <c r="F29" s="184"/>
      <c r="G29" s="185" t="s">
        <v>1722</v>
      </c>
    </row>
    <row r="30" spans="1:20" ht="23.1" customHeight="1">
      <c r="C30" s="186"/>
      <c r="G30" s="186"/>
    </row>
    <row r="31" spans="1:20" ht="23.1" customHeight="1">
      <c r="C31" s="186"/>
      <c r="G31" s="186"/>
    </row>
    <row r="32" spans="1:20" ht="23.1" customHeight="1">
      <c r="A32" s="187" t="s">
        <v>821</v>
      </c>
      <c r="C32" s="186"/>
      <c r="G32" s="186"/>
    </row>
    <row r="33" spans="1:7" ht="23.1" customHeight="1">
      <c r="A33" s="187" t="s">
        <v>822</v>
      </c>
      <c r="C33" s="186"/>
      <c r="G33" s="186"/>
    </row>
    <row r="34" spans="1:7" ht="23.1" customHeight="1">
      <c r="C34" s="186"/>
      <c r="G34" s="186"/>
    </row>
    <row r="38" spans="1:7">
      <c r="A38" s="182"/>
      <c r="C38" s="188"/>
    </row>
    <row r="39" spans="1:7">
      <c r="A39" s="182"/>
      <c r="C39" s="188"/>
    </row>
    <row r="40" spans="1:7">
      <c r="A40" s="182"/>
      <c r="C40" s="188"/>
    </row>
    <row r="41" spans="1:7">
      <c r="A41" s="182"/>
      <c r="C41" s="188"/>
    </row>
  </sheetData>
  <mergeCells count="25">
    <mergeCell ref="A27:C27"/>
    <mergeCell ref="A12:A26"/>
    <mergeCell ref="B12:C12"/>
    <mergeCell ref="B13:C13"/>
    <mergeCell ref="B14:C14"/>
    <mergeCell ref="B15:B17"/>
    <mergeCell ref="B18:B20"/>
    <mergeCell ref="B21:B23"/>
    <mergeCell ref="B24:B26"/>
    <mergeCell ref="J7:L7"/>
    <mergeCell ref="M7:O7"/>
    <mergeCell ref="P7:R7"/>
    <mergeCell ref="A8:A11"/>
    <mergeCell ref="B8:C8"/>
    <mergeCell ref="B9:C9"/>
    <mergeCell ref="B10:C10"/>
    <mergeCell ref="B11:C11"/>
    <mergeCell ref="E1:G1"/>
    <mergeCell ref="E2:G2"/>
    <mergeCell ref="A3:G3"/>
    <mergeCell ref="A4:G4"/>
    <mergeCell ref="A5:G5"/>
    <mergeCell ref="A6:C7"/>
    <mergeCell ref="D6:D7"/>
    <mergeCell ref="G6:G7"/>
  </mergeCells>
  <phoneticPr fontId="7" type="noConversion"/>
  <hyperlinks>
    <hyperlink ref="H3" location="預告統計資料發布時間表!A1" display="回發布時間表" xr:uid="{3F10FBB7-AFE3-4CDE-A387-232DC4F3CCF2}"/>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475BC-3252-4748-9BB3-BCCB55103286}">
  <sheetPr>
    <pageSetUpPr fitToPage="1"/>
  </sheetPr>
  <dimension ref="A1:K200"/>
  <sheetViews>
    <sheetView showZeros="0" view="pageBreakPreview" zoomScale="60" zoomScaleNormal="80" workbookViewId="0">
      <selection sqref="A1:J36"/>
    </sheetView>
  </sheetViews>
  <sheetFormatPr defaultColWidth="9" defaultRowHeight="16.2"/>
  <cols>
    <col min="1" max="1" width="33.44140625" style="192" customWidth="1"/>
    <col min="2" max="2" width="14.6640625" style="192" customWidth="1"/>
    <col min="3" max="3" width="14.33203125" style="192" customWidth="1"/>
    <col min="4" max="6" width="12.109375" style="192" bestFit="1" customWidth="1"/>
    <col min="7" max="7" width="13.109375" style="192" customWidth="1"/>
    <col min="8" max="8" width="15.33203125" style="192" customWidth="1"/>
    <col min="9" max="9" width="15.44140625" style="192" customWidth="1"/>
    <col min="10" max="10" width="31.109375" style="192" customWidth="1"/>
    <col min="11" max="256" width="9" style="192"/>
    <col min="257" max="257" width="33.44140625" style="192" customWidth="1"/>
    <col min="258" max="258" width="14.6640625" style="192" customWidth="1"/>
    <col min="259" max="259" width="14.33203125" style="192" customWidth="1"/>
    <col min="260" max="262" width="12.109375" style="192" bestFit="1" customWidth="1"/>
    <col min="263" max="263" width="13.109375" style="192" customWidth="1"/>
    <col min="264" max="264" width="15.33203125" style="192" customWidth="1"/>
    <col min="265" max="265" width="15.44140625" style="192" customWidth="1"/>
    <col min="266" max="266" width="31.109375" style="192" customWidth="1"/>
    <col min="267" max="512" width="9" style="192"/>
    <col min="513" max="513" width="33.44140625" style="192" customWidth="1"/>
    <col min="514" max="514" width="14.6640625" style="192" customWidth="1"/>
    <col min="515" max="515" width="14.33203125" style="192" customWidth="1"/>
    <col min="516" max="518" width="12.109375" style="192" bestFit="1" customWidth="1"/>
    <col min="519" max="519" width="13.109375" style="192" customWidth="1"/>
    <col min="520" max="520" width="15.33203125" style="192" customWidth="1"/>
    <col min="521" max="521" width="15.44140625" style="192" customWidth="1"/>
    <col min="522" max="522" width="31.109375" style="192" customWidth="1"/>
    <col min="523" max="768" width="9" style="192"/>
    <col min="769" max="769" width="33.44140625" style="192" customWidth="1"/>
    <col min="770" max="770" width="14.6640625" style="192" customWidth="1"/>
    <col min="771" max="771" width="14.33203125" style="192" customWidth="1"/>
    <col min="772" max="774" width="12.109375" style="192" bestFit="1" customWidth="1"/>
    <col min="775" max="775" width="13.109375" style="192" customWidth="1"/>
    <col min="776" max="776" width="15.33203125" style="192" customWidth="1"/>
    <col min="777" max="777" width="15.44140625" style="192" customWidth="1"/>
    <col min="778" max="778" width="31.109375" style="192" customWidth="1"/>
    <col min="779" max="1024" width="9" style="192"/>
    <col min="1025" max="1025" width="33.44140625" style="192" customWidth="1"/>
    <col min="1026" max="1026" width="14.6640625" style="192" customWidth="1"/>
    <col min="1027" max="1027" width="14.33203125" style="192" customWidth="1"/>
    <col min="1028" max="1030" width="12.109375" style="192" bestFit="1" customWidth="1"/>
    <col min="1031" max="1031" width="13.109375" style="192" customWidth="1"/>
    <col min="1032" max="1032" width="15.33203125" style="192" customWidth="1"/>
    <col min="1033" max="1033" width="15.44140625" style="192" customWidth="1"/>
    <col min="1034" max="1034" width="31.109375" style="192" customWidth="1"/>
    <col min="1035" max="1280" width="9" style="192"/>
    <col min="1281" max="1281" width="33.44140625" style="192" customWidth="1"/>
    <col min="1282" max="1282" width="14.6640625" style="192" customWidth="1"/>
    <col min="1283" max="1283" width="14.33203125" style="192" customWidth="1"/>
    <col min="1284" max="1286" width="12.109375" style="192" bestFit="1" customWidth="1"/>
    <col min="1287" max="1287" width="13.109375" style="192" customWidth="1"/>
    <col min="1288" max="1288" width="15.33203125" style="192" customWidth="1"/>
    <col min="1289" max="1289" width="15.44140625" style="192" customWidth="1"/>
    <col min="1290" max="1290" width="31.109375" style="192" customWidth="1"/>
    <col min="1291" max="1536" width="9" style="192"/>
    <col min="1537" max="1537" width="33.44140625" style="192" customWidth="1"/>
    <col min="1538" max="1538" width="14.6640625" style="192" customWidth="1"/>
    <col min="1539" max="1539" width="14.33203125" style="192" customWidth="1"/>
    <col min="1540" max="1542" width="12.109375" style="192" bestFit="1" customWidth="1"/>
    <col min="1543" max="1543" width="13.109375" style="192" customWidth="1"/>
    <col min="1544" max="1544" width="15.33203125" style="192" customWidth="1"/>
    <col min="1545" max="1545" width="15.44140625" style="192" customWidth="1"/>
    <col min="1546" max="1546" width="31.109375" style="192" customWidth="1"/>
    <col min="1547" max="1792" width="9" style="192"/>
    <col min="1793" max="1793" width="33.44140625" style="192" customWidth="1"/>
    <col min="1794" max="1794" width="14.6640625" style="192" customWidth="1"/>
    <col min="1795" max="1795" width="14.33203125" style="192" customWidth="1"/>
    <col min="1796" max="1798" width="12.109375" style="192" bestFit="1" customWidth="1"/>
    <col min="1799" max="1799" width="13.109375" style="192" customWidth="1"/>
    <col min="1800" max="1800" width="15.33203125" style="192" customWidth="1"/>
    <col min="1801" max="1801" width="15.44140625" style="192" customWidth="1"/>
    <col min="1802" max="1802" width="31.109375" style="192" customWidth="1"/>
    <col min="1803" max="2048" width="9" style="192"/>
    <col min="2049" max="2049" width="33.44140625" style="192" customWidth="1"/>
    <col min="2050" max="2050" width="14.6640625" style="192" customWidth="1"/>
    <col min="2051" max="2051" width="14.33203125" style="192" customWidth="1"/>
    <col min="2052" max="2054" width="12.109375" style="192" bestFit="1" customWidth="1"/>
    <col min="2055" max="2055" width="13.109375" style="192" customWidth="1"/>
    <col min="2056" max="2056" width="15.33203125" style="192" customWidth="1"/>
    <col min="2057" max="2057" width="15.44140625" style="192" customWidth="1"/>
    <col min="2058" max="2058" width="31.109375" style="192" customWidth="1"/>
    <col min="2059" max="2304" width="9" style="192"/>
    <col min="2305" max="2305" width="33.44140625" style="192" customWidth="1"/>
    <col min="2306" max="2306" width="14.6640625" style="192" customWidth="1"/>
    <col min="2307" max="2307" width="14.33203125" style="192" customWidth="1"/>
    <col min="2308" max="2310" width="12.109375" style="192" bestFit="1" customWidth="1"/>
    <col min="2311" max="2311" width="13.109375" style="192" customWidth="1"/>
    <col min="2312" max="2312" width="15.33203125" style="192" customWidth="1"/>
    <col min="2313" max="2313" width="15.44140625" style="192" customWidth="1"/>
    <col min="2314" max="2314" width="31.109375" style="192" customWidth="1"/>
    <col min="2315" max="2560" width="9" style="192"/>
    <col min="2561" max="2561" width="33.44140625" style="192" customWidth="1"/>
    <col min="2562" max="2562" width="14.6640625" style="192" customWidth="1"/>
    <col min="2563" max="2563" width="14.33203125" style="192" customWidth="1"/>
    <col min="2564" max="2566" width="12.109375" style="192" bestFit="1" customWidth="1"/>
    <col min="2567" max="2567" width="13.109375" style="192" customWidth="1"/>
    <col min="2568" max="2568" width="15.33203125" style="192" customWidth="1"/>
    <col min="2569" max="2569" width="15.44140625" style="192" customWidth="1"/>
    <col min="2570" max="2570" width="31.109375" style="192" customWidth="1"/>
    <col min="2571" max="2816" width="9" style="192"/>
    <col min="2817" max="2817" width="33.44140625" style="192" customWidth="1"/>
    <col min="2818" max="2818" width="14.6640625" style="192" customWidth="1"/>
    <col min="2819" max="2819" width="14.33203125" style="192" customWidth="1"/>
    <col min="2820" max="2822" width="12.109375" style="192" bestFit="1" customWidth="1"/>
    <col min="2823" max="2823" width="13.109375" style="192" customWidth="1"/>
    <col min="2824" max="2824" width="15.33203125" style="192" customWidth="1"/>
    <col min="2825" max="2825" width="15.44140625" style="192" customWidth="1"/>
    <col min="2826" max="2826" width="31.109375" style="192" customWidth="1"/>
    <col min="2827" max="3072" width="9" style="192"/>
    <col min="3073" max="3073" width="33.44140625" style="192" customWidth="1"/>
    <col min="3074" max="3074" width="14.6640625" style="192" customWidth="1"/>
    <col min="3075" max="3075" width="14.33203125" style="192" customWidth="1"/>
    <col min="3076" max="3078" width="12.109375" style="192" bestFit="1" customWidth="1"/>
    <col min="3079" max="3079" width="13.109375" style="192" customWidth="1"/>
    <col min="3080" max="3080" width="15.33203125" style="192" customWidth="1"/>
    <col min="3081" max="3081" width="15.44140625" style="192" customWidth="1"/>
    <col min="3082" max="3082" width="31.109375" style="192" customWidth="1"/>
    <col min="3083" max="3328" width="9" style="192"/>
    <col min="3329" max="3329" width="33.44140625" style="192" customWidth="1"/>
    <col min="3330" max="3330" width="14.6640625" style="192" customWidth="1"/>
    <col min="3331" max="3331" width="14.33203125" style="192" customWidth="1"/>
    <col min="3332" max="3334" width="12.109375" style="192" bestFit="1" customWidth="1"/>
    <col min="3335" max="3335" width="13.109375" style="192" customWidth="1"/>
    <col min="3336" max="3336" width="15.33203125" style="192" customWidth="1"/>
    <col min="3337" max="3337" width="15.44140625" style="192" customWidth="1"/>
    <col min="3338" max="3338" width="31.109375" style="192" customWidth="1"/>
    <col min="3339" max="3584" width="9" style="192"/>
    <col min="3585" max="3585" width="33.44140625" style="192" customWidth="1"/>
    <col min="3586" max="3586" width="14.6640625" style="192" customWidth="1"/>
    <col min="3587" max="3587" width="14.33203125" style="192" customWidth="1"/>
    <col min="3588" max="3590" width="12.109375" style="192" bestFit="1" customWidth="1"/>
    <col min="3591" max="3591" width="13.109375" style="192" customWidth="1"/>
    <col min="3592" max="3592" width="15.33203125" style="192" customWidth="1"/>
    <col min="3593" max="3593" width="15.44140625" style="192" customWidth="1"/>
    <col min="3594" max="3594" width="31.109375" style="192" customWidth="1"/>
    <col min="3595" max="3840" width="9" style="192"/>
    <col min="3841" max="3841" width="33.44140625" style="192" customWidth="1"/>
    <col min="3842" max="3842" width="14.6640625" style="192" customWidth="1"/>
    <col min="3843" max="3843" width="14.33203125" style="192" customWidth="1"/>
    <col min="3844" max="3846" width="12.109375" style="192" bestFit="1" customWidth="1"/>
    <col min="3847" max="3847" width="13.109375" style="192" customWidth="1"/>
    <col min="3848" max="3848" width="15.33203125" style="192" customWidth="1"/>
    <col min="3849" max="3849" width="15.44140625" style="192" customWidth="1"/>
    <col min="3850" max="3850" width="31.109375" style="192" customWidth="1"/>
    <col min="3851" max="4096" width="9" style="192"/>
    <col min="4097" max="4097" width="33.44140625" style="192" customWidth="1"/>
    <col min="4098" max="4098" width="14.6640625" style="192" customWidth="1"/>
    <col min="4099" max="4099" width="14.33203125" style="192" customWidth="1"/>
    <col min="4100" max="4102" width="12.109375" style="192" bestFit="1" customWidth="1"/>
    <col min="4103" max="4103" width="13.109375" style="192" customWidth="1"/>
    <col min="4104" max="4104" width="15.33203125" style="192" customWidth="1"/>
    <col min="4105" max="4105" width="15.44140625" style="192" customWidth="1"/>
    <col min="4106" max="4106" width="31.109375" style="192" customWidth="1"/>
    <col min="4107" max="4352" width="9" style="192"/>
    <col min="4353" max="4353" width="33.44140625" style="192" customWidth="1"/>
    <col min="4354" max="4354" width="14.6640625" style="192" customWidth="1"/>
    <col min="4355" max="4355" width="14.33203125" style="192" customWidth="1"/>
    <col min="4356" max="4358" width="12.109375" style="192" bestFit="1" customWidth="1"/>
    <col min="4359" max="4359" width="13.109375" style="192" customWidth="1"/>
    <col min="4360" max="4360" width="15.33203125" style="192" customWidth="1"/>
    <col min="4361" max="4361" width="15.44140625" style="192" customWidth="1"/>
    <col min="4362" max="4362" width="31.109375" style="192" customWidth="1"/>
    <col min="4363" max="4608" width="9" style="192"/>
    <col min="4609" max="4609" width="33.44140625" style="192" customWidth="1"/>
    <col min="4610" max="4610" width="14.6640625" style="192" customWidth="1"/>
    <col min="4611" max="4611" width="14.33203125" style="192" customWidth="1"/>
    <col min="4612" max="4614" width="12.109375" style="192" bestFit="1" customWidth="1"/>
    <col min="4615" max="4615" width="13.109375" style="192" customWidth="1"/>
    <col min="4616" max="4616" width="15.33203125" style="192" customWidth="1"/>
    <col min="4617" max="4617" width="15.44140625" style="192" customWidth="1"/>
    <col min="4618" max="4618" width="31.109375" style="192" customWidth="1"/>
    <col min="4619" max="4864" width="9" style="192"/>
    <col min="4865" max="4865" width="33.44140625" style="192" customWidth="1"/>
    <col min="4866" max="4866" width="14.6640625" style="192" customWidth="1"/>
    <col min="4867" max="4867" width="14.33203125" style="192" customWidth="1"/>
    <col min="4868" max="4870" width="12.109375" style="192" bestFit="1" customWidth="1"/>
    <col min="4871" max="4871" width="13.109375" style="192" customWidth="1"/>
    <col min="4872" max="4872" width="15.33203125" style="192" customWidth="1"/>
    <col min="4873" max="4873" width="15.44140625" style="192" customWidth="1"/>
    <col min="4874" max="4874" width="31.109375" style="192" customWidth="1"/>
    <col min="4875" max="5120" width="9" style="192"/>
    <col min="5121" max="5121" width="33.44140625" style="192" customWidth="1"/>
    <col min="5122" max="5122" width="14.6640625" style="192" customWidth="1"/>
    <col min="5123" max="5123" width="14.33203125" style="192" customWidth="1"/>
    <col min="5124" max="5126" width="12.109375" style="192" bestFit="1" customWidth="1"/>
    <col min="5127" max="5127" width="13.109375" style="192" customWidth="1"/>
    <col min="5128" max="5128" width="15.33203125" style="192" customWidth="1"/>
    <col min="5129" max="5129" width="15.44140625" style="192" customWidth="1"/>
    <col min="5130" max="5130" width="31.109375" style="192" customWidth="1"/>
    <col min="5131" max="5376" width="9" style="192"/>
    <col min="5377" max="5377" width="33.44140625" style="192" customWidth="1"/>
    <col min="5378" max="5378" width="14.6640625" style="192" customWidth="1"/>
    <col min="5379" max="5379" width="14.33203125" style="192" customWidth="1"/>
    <col min="5380" max="5382" width="12.109375" style="192" bestFit="1" customWidth="1"/>
    <col min="5383" max="5383" width="13.109375" style="192" customWidth="1"/>
    <col min="5384" max="5384" width="15.33203125" style="192" customWidth="1"/>
    <col min="5385" max="5385" width="15.44140625" style="192" customWidth="1"/>
    <col min="5386" max="5386" width="31.109375" style="192" customWidth="1"/>
    <col min="5387" max="5632" width="9" style="192"/>
    <col min="5633" max="5633" width="33.44140625" style="192" customWidth="1"/>
    <col min="5634" max="5634" width="14.6640625" style="192" customWidth="1"/>
    <col min="5635" max="5635" width="14.33203125" style="192" customWidth="1"/>
    <col min="5636" max="5638" width="12.109375" style="192" bestFit="1" customWidth="1"/>
    <col min="5639" max="5639" width="13.109375" style="192" customWidth="1"/>
    <col min="5640" max="5640" width="15.33203125" style="192" customWidth="1"/>
    <col min="5641" max="5641" width="15.44140625" style="192" customWidth="1"/>
    <col min="5642" max="5642" width="31.109375" style="192" customWidth="1"/>
    <col min="5643" max="5888" width="9" style="192"/>
    <col min="5889" max="5889" width="33.44140625" style="192" customWidth="1"/>
    <col min="5890" max="5890" width="14.6640625" style="192" customWidth="1"/>
    <col min="5891" max="5891" width="14.33203125" style="192" customWidth="1"/>
    <col min="5892" max="5894" width="12.109375" style="192" bestFit="1" customWidth="1"/>
    <col min="5895" max="5895" width="13.109375" style="192" customWidth="1"/>
    <col min="5896" max="5896" width="15.33203125" style="192" customWidth="1"/>
    <col min="5897" max="5897" width="15.44140625" style="192" customWidth="1"/>
    <col min="5898" max="5898" width="31.109375" style="192" customWidth="1"/>
    <col min="5899" max="6144" width="9" style="192"/>
    <col min="6145" max="6145" width="33.44140625" style="192" customWidth="1"/>
    <col min="6146" max="6146" width="14.6640625" style="192" customWidth="1"/>
    <col min="6147" max="6147" width="14.33203125" style="192" customWidth="1"/>
    <col min="6148" max="6150" width="12.109375" style="192" bestFit="1" customWidth="1"/>
    <col min="6151" max="6151" width="13.109375" style="192" customWidth="1"/>
    <col min="6152" max="6152" width="15.33203125" style="192" customWidth="1"/>
    <col min="6153" max="6153" width="15.44140625" style="192" customWidth="1"/>
    <col min="6154" max="6154" width="31.109375" style="192" customWidth="1"/>
    <col min="6155" max="6400" width="9" style="192"/>
    <col min="6401" max="6401" width="33.44140625" style="192" customWidth="1"/>
    <col min="6402" max="6402" width="14.6640625" style="192" customWidth="1"/>
    <col min="6403" max="6403" width="14.33203125" style="192" customWidth="1"/>
    <col min="6404" max="6406" width="12.109375" style="192" bestFit="1" customWidth="1"/>
    <col min="6407" max="6407" width="13.109375" style="192" customWidth="1"/>
    <col min="6408" max="6408" width="15.33203125" style="192" customWidth="1"/>
    <col min="6409" max="6409" width="15.44140625" style="192" customWidth="1"/>
    <col min="6410" max="6410" width="31.109375" style="192" customWidth="1"/>
    <col min="6411" max="6656" width="9" style="192"/>
    <col min="6657" max="6657" width="33.44140625" style="192" customWidth="1"/>
    <col min="6658" max="6658" width="14.6640625" style="192" customWidth="1"/>
    <col min="6659" max="6659" width="14.33203125" style="192" customWidth="1"/>
    <col min="6660" max="6662" width="12.109375" style="192" bestFit="1" customWidth="1"/>
    <col min="6663" max="6663" width="13.109375" style="192" customWidth="1"/>
    <col min="6664" max="6664" width="15.33203125" style="192" customWidth="1"/>
    <col min="6665" max="6665" width="15.44140625" style="192" customWidth="1"/>
    <col min="6666" max="6666" width="31.109375" style="192" customWidth="1"/>
    <col min="6667" max="6912" width="9" style="192"/>
    <col min="6913" max="6913" width="33.44140625" style="192" customWidth="1"/>
    <col min="6914" max="6914" width="14.6640625" style="192" customWidth="1"/>
    <col min="6915" max="6915" width="14.33203125" style="192" customWidth="1"/>
    <col min="6916" max="6918" width="12.109375" style="192" bestFit="1" customWidth="1"/>
    <col min="6919" max="6919" width="13.109375" style="192" customWidth="1"/>
    <col min="6920" max="6920" width="15.33203125" style="192" customWidth="1"/>
    <col min="6921" max="6921" width="15.44140625" style="192" customWidth="1"/>
    <col min="6922" max="6922" width="31.109375" style="192" customWidth="1"/>
    <col min="6923" max="7168" width="9" style="192"/>
    <col min="7169" max="7169" width="33.44140625" style="192" customWidth="1"/>
    <col min="7170" max="7170" width="14.6640625" style="192" customWidth="1"/>
    <col min="7171" max="7171" width="14.33203125" style="192" customWidth="1"/>
    <col min="7172" max="7174" width="12.109375" style="192" bestFit="1" customWidth="1"/>
    <col min="7175" max="7175" width="13.109375" style="192" customWidth="1"/>
    <col min="7176" max="7176" width="15.33203125" style="192" customWidth="1"/>
    <col min="7177" max="7177" width="15.44140625" style="192" customWidth="1"/>
    <col min="7178" max="7178" width="31.109375" style="192" customWidth="1"/>
    <col min="7179" max="7424" width="9" style="192"/>
    <col min="7425" max="7425" width="33.44140625" style="192" customWidth="1"/>
    <col min="7426" max="7426" width="14.6640625" style="192" customWidth="1"/>
    <col min="7427" max="7427" width="14.33203125" style="192" customWidth="1"/>
    <col min="7428" max="7430" width="12.109375" style="192" bestFit="1" customWidth="1"/>
    <col min="7431" max="7431" width="13.109375" style="192" customWidth="1"/>
    <col min="7432" max="7432" width="15.33203125" style="192" customWidth="1"/>
    <col min="7433" max="7433" width="15.44140625" style="192" customWidth="1"/>
    <col min="7434" max="7434" width="31.109375" style="192" customWidth="1"/>
    <col min="7435" max="7680" width="9" style="192"/>
    <col min="7681" max="7681" width="33.44140625" style="192" customWidth="1"/>
    <col min="7682" max="7682" width="14.6640625" style="192" customWidth="1"/>
    <col min="7683" max="7683" width="14.33203125" style="192" customWidth="1"/>
    <col min="7684" max="7686" width="12.109375" style="192" bestFit="1" customWidth="1"/>
    <col min="7687" max="7687" width="13.109375" style="192" customWidth="1"/>
    <col min="7688" max="7688" width="15.33203125" style="192" customWidth="1"/>
    <col min="7689" max="7689" width="15.44140625" style="192" customWidth="1"/>
    <col min="7690" max="7690" width="31.109375" style="192" customWidth="1"/>
    <col min="7691" max="7936" width="9" style="192"/>
    <col min="7937" max="7937" width="33.44140625" style="192" customWidth="1"/>
    <col min="7938" max="7938" width="14.6640625" style="192" customWidth="1"/>
    <col min="7939" max="7939" width="14.33203125" style="192" customWidth="1"/>
    <col min="7940" max="7942" width="12.109375" style="192" bestFit="1" customWidth="1"/>
    <col min="7943" max="7943" width="13.109375" style="192" customWidth="1"/>
    <col min="7944" max="7944" width="15.33203125" style="192" customWidth="1"/>
    <col min="7945" max="7945" width="15.44140625" style="192" customWidth="1"/>
    <col min="7946" max="7946" width="31.109375" style="192" customWidth="1"/>
    <col min="7947" max="8192" width="9" style="192"/>
    <col min="8193" max="8193" width="33.44140625" style="192" customWidth="1"/>
    <col min="8194" max="8194" width="14.6640625" style="192" customWidth="1"/>
    <col min="8195" max="8195" width="14.33203125" style="192" customWidth="1"/>
    <col min="8196" max="8198" width="12.109375" style="192" bestFit="1" customWidth="1"/>
    <col min="8199" max="8199" width="13.109375" style="192" customWidth="1"/>
    <col min="8200" max="8200" width="15.33203125" style="192" customWidth="1"/>
    <col min="8201" max="8201" width="15.44140625" style="192" customWidth="1"/>
    <col min="8202" max="8202" width="31.109375" style="192" customWidth="1"/>
    <col min="8203" max="8448" width="9" style="192"/>
    <col min="8449" max="8449" width="33.44140625" style="192" customWidth="1"/>
    <col min="8450" max="8450" width="14.6640625" style="192" customWidth="1"/>
    <col min="8451" max="8451" width="14.33203125" style="192" customWidth="1"/>
    <col min="8452" max="8454" width="12.109375" style="192" bestFit="1" customWidth="1"/>
    <col min="8455" max="8455" width="13.109375" style="192" customWidth="1"/>
    <col min="8456" max="8456" width="15.33203125" style="192" customWidth="1"/>
    <col min="8457" max="8457" width="15.44140625" style="192" customWidth="1"/>
    <col min="8458" max="8458" width="31.109375" style="192" customWidth="1"/>
    <col min="8459" max="8704" width="9" style="192"/>
    <col min="8705" max="8705" width="33.44140625" style="192" customWidth="1"/>
    <col min="8706" max="8706" width="14.6640625" style="192" customWidth="1"/>
    <col min="8707" max="8707" width="14.33203125" style="192" customWidth="1"/>
    <col min="8708" max="8710" width="12.109375" style="192" bestFit="1" customWidth="1"/>
    <col min="8711" max="8711" width="13.109375" style="192" customWidth="1"/>
    <col min="8712" max="8712" width="15.33203125" style="192" customWidth="1"/>
    <col min="8713" max="8713" width="15.44140625" style="192" customWidth="1"/>
    <col min="8714" max="8714" width="31.109375" style="192" customWidth="1"/>
    <col min="8715" max="8960" width="9" style="192"/>
    <col min="8961" max="8961" width="33.44140625" style="192" customWidth="1"/>
    <col min="8962" max="8962" width="14.6640625" style="192" customWidth="1"/>
    <col min="8963" max="8963" width="14.33203125" style="192" customWidth="1"/>
    <col min="8964" max="8966" width="12.109375" style="192" bestFit="1" customWidth="1"/>
    <col min="8967" max="8967" width="13.109375" style="192" customWidth="1"/>
    <col min="8968" max="8968" width="15.33203125" style="192" customWidth="1"/>
    <col min="8969" max="8969" width="15.44140625" style="192" customWidth="1"/>
    <col min="8970" max="8970" width="31.109375" style="192" customWidth="1"/>
    <col min="8971" max="9216" width="9" style="192"/>
    <col min="9217" max="9217" width="33.44140625" style="192" customWidth="1"/>
    <col min="9218" max="9218" width="14.6640625" style="192" customWidth="1"/>
    <col min="9219" max="9219" width="14.33203125" style="192" customWidth="1"/>
    <col min="9220" max="9222" width="12.109375" style="192" bestFit="1" customWidth="1"/>
    <col min="9223" max="9223" width="13.109375" style="192" customWidth="1"/>
    <col min="9224" max="9224" width="15.33203125" style="192" customWidth="1"/>
    <col min="9225" max="9225" width="15.44140625" style="192" customWidth="1"/>
    <col min="9226" max="9226" width="31.109375" style="192" customWidth="1"/>
    <col min="9227" max="9472" width="9" style="192"/>
    <col min="9473" max="9473" width="33.44140625" style="192" customWidth="1"/>
    <col min="9474" max="9474" width="14.6640625" style="192" customWidth="1"/>
    <col min="9475" max="9475" width="14.33203125" style="192" customWidth="1"/>
    <col min="9476" max="9478" width="12.109375" style="192" bestFit="1" customWidth="1"/>
    <col min="9479" max="9479" width="13.109375" style="192" customWidth="1"/>
    <col min="9480" max="9480" width="15.33203125" style="192" customWidth="1"/>
    <col min="9481" max="9481" width="15.44140625" style="192" customWidth="1"/>
    <col min="9482" max="9482" width="31.109375" style="192" customWidth="1"/>
    <col min="9483" max="9728" width="9" style="192"/>
    <col min="9729" max="9729" width="33.44140625" style="192" customWidth="1"/>
    <col min="9730" max="9730" width="14.6640625" style="192" customWidth="1"/>
    <col min="9731" max="9731" width="14.33203125" style="192" customWidth="1"/>
    <col min="9732" max="9734" width="12.109375" style="192" bestFit="1" customWidth="1"/>
    <col min="9735" max="9735" width="13.109375" style="192" customWidth="1"/>
    <col min="9736" max="9736" width="15.33203125" style="192" customWidth="1"/>
    <col min="9737" max="9737" width="15.44140625" style="192" customWidth="1"/>
    <col min="9738" max="9738" width="31.109375" style="192" customWidth="1"/>
    <col min="9739" max="9984" width="9" style="192"/>
    <col min="9985" max="9985" width="33.44140625" style="192" customWidth="1"/>
    <col min="9986" max="9986" width="14.6640625" style="192" customWidth="1"/>
    <col min="9987" max="9987" width="14.33203125" style="192" customWidth="1"/>
    <col min="9988" max="9990" width="12.109375" style="192" bestFit="1" customWidth="1"/>
    <col min="9991" max="9991" width="13.109375" style="192" customWidth="1"/>
    <col min="9992" max="9992" width="15.33203125" style="192" customWidth="1"/>
    <col min="9993" max="9993" width="15.44140625" style="192" customWidth="1"/>
    <col min="9994" max="9994" width="31.109375" style="192" customWidth="1"/>
    <col min="9995" max="10240" width="9" style="192"/>
    <col min="10241" max="10241" width="33.44140625" style="192" customWidth="1"/>
    <col min="10242" max="10242" width="14.6640625" style="192" customWidth="1"/>
    <col min="10243" max="10243" width="14.33203125" style="192" customWidth="1"/>
    <col min="10244" max="10246" width="12.109375" style="192" bestFit="1" customWidth="1"/>
    <col min="10247" max="10247" width="13.109375" style="192" customWidth="1"/>
    <col min="10248" max="10248" width="15.33203125" style="192" customWidth="1"/>
    <col min="10249" max="10249" width="15.44140625" style="192" customWidth="1"/>
    <col min="10250" max="10250" width="31.109375" style="192" customWidth="1"/>
    <col min="10251" max="10496" width="9" style="192"/>
    <col min="10497" max="10497" width="33.44140625" style="192" customWidth="1"/>
    <col min="10498" max="10498" width="14.6640625" style="192" customWidth="1"/>
    <col min="10499" max="10499" width="14.33203125" style="192" customWidth="1"/>
    <col min="10500" max="10502" width="12.109375" style="192" bestFit="1" customWidth="1"/>
    <col min="10503" max="10503" width="13.109375" style="192" customWidth="1"/>
    <col min="10504" max="10504" width="15.33203125" style="192" customWidth="1"/>
    <col min="10505" max="10505" width="15.44140625" style="192" customWidth="1"/>
    <col min="10506" max="10506" width="31.109375" style="192" customWidth="1"/>
    <col min="10507" max="10752" width="9" style="192"/>
    <col min="10753" max="10753" width="33.44140625" style="192" customWidth="1"/>
    <col min="10754" max="10754" width="14.6640625" style="192" customWidth="1"/>
    <col min="10755" max="10755" width="14.33203125" style="192" customWidth="1"/>
    <col min="10756" max="10758" width="12.109375" style="192" bestFit="1" customWidth="1"/>
    <col min="10759" max="10759" width="13.109375" style="192" customWidth="1"/>
    <col min="10760" max="10760" width="15.33203125" style="192" customWidth="1"/>
    <col min="10761" max="10761" width="15.44140625" style="192" customWidth="1"/>
    <col min="10762" max="10762" width="31.109375" style="192" customWidth="1"/>
    <col min="10763" max="11008" width="9" style="192"/>
    <col min="11009" max="11009" width="33.44140625" style="192" customWidth="1"/>
    <col min="11010" max="11010" width="14.6640625" style="192" customWidth="1"/>
    <col min="11011" max="11011" width="14.33203125" style="192" customWidth="1"/>
    <col min="11012" max="11014" width="12.109375" style="192" bestFit="1" customWidth="1"/>
    <col min="11015" max="11015" width="13.109375" style="192" customWidth="1"/>
    <col min="11016" max="11016" width="15.33203125" style="192" customWidth="1"/>
    <col min="11017" max="11017" width="15.44140625" style="192" customWidth="1"/>
    <col min="11018" max="11018" width="31.109375" style="192" customWidth="1"/>
    <col min="11019" max="11264" width="9" style="192"/>
    <col min="11265" max="11265" width="33.44140625" style="192" customWidth="1"/>
    <col min="11266" max="11266" width="14.6640625" style="192" customWidth="1"/>
    <col min="11267" max="11267" width="14.33203125" style="192" customWidth="1"/>
    <col min="11268" max="11270" width="12.109375" style="192" bestFit="1" customWidth="1"/>
    <col min="11271" max="11271" width="13.109375" style="192" customWidth="1"/>
    <col min="11272" max="11272" width="15.33203125" style="192" customWidth="1"/>
    <col min="11273" max="11273" width="15.44140625" style="192" customWidth="1"/>
    <col min="11274" max="11274" width="31.109375" style="192" customWidth="1"/>
    <col min="11275" max="11520" width="9" style="192"/>
    <col min="11521" max="11521" width="33.44140625" style="192" customWidth="1"/>
    <col min="11522" max="11522" width="14.6640625" style="192" customWidth="1"/>
    <col min="11523" max="11523" width="14.33203125" style="192" customWidth="1"/>
    <col min="11524" max="11526" width="12.109375" style="192" bestFit="1" customWidth="1"/>
    <col min="11527" max="11527" width="13.109375" style="192" customWidth="1"/>
    <col min="11528" max="11528" width="15.33203125" style="192" customWidth="1"/>
    <col min="11529" max="11529" width="15.44140625" style="192" customWidth="1"/>
    <col min="11530" max="11530" width="31.109375" style="192" customWidth="1"/>
    <col min="11531" max="11776" width="9" style="192"/>
    <col min="11777" max="11777" width="33.44140625" style="192" customWidth="1"/>
    <col min="11778" max="11778" width="14.6640625" style="192" customWidth="1"/>
    <col min="11779" max="11779" width="14.33203125" style="192" customWidth="1"/>
    <col min="11780" max="11782" width="12.109375" style="192" bestFit="1" customWidth="1"/>
    <col min="11783" max="11783" width="13.109375" style="192" customWidth="1"/>
    <col min="11784" max="11784" width="15.33203125" style="192" customWidth="1"/>
    <col min="11785" max="11785" width="15.44140625" style="192" customWidth="1"/>
    <col min="11786" max="11786" width="31.109375" style="192" customWidth="1"/>
    <col min="11787" max="12032" width="9" style="192"/>
    <col min="12033" max="12033" width="33.44140625" style="192" customWidth="1"/>
    <col min="12034" max="12034" width="14.6640625" style="192" customWidth="1"/>
    <col min="12035" max="12035" width="14.33203125" style="192" customWidth="1"/>
    <col min="12036" max="12038" width="12.109375" style="192" bestFit="1" customWidth="1"/>
    <col min="12039" max="12039" width="13.109375" style="192" customWidth="1"/>
    <col min="12040" max="12040" width="15.33203125" style="192" customWidth="1"/>
    <col min="12041" max="12041" width="15.44140625" style="192" customWidth="1"/>
    <col min="12042" max="12042" width="31.109375" style="192" customWidth="1"/>
    <col min="12043" max="12288" width="9" style="192"/>
    <col min="12289" max="12289" width="33.44140625" style="192" customWidth="1"/>
    <col min="12290" max="12290" width="14.6640625" style="192" customWidth="1"/>
    <col min="12291" max="12291" width="14.33203125" style="192" customWidth="1"/>
    <col min="12292" max="12294" width="12.109375" style="192" bestFit="1" customWidth="1"/>
    <col min="12295" max="12295" width="13.109375" style="192" customWidth="1"/>
    <col min="12296" max="12296" width="15.33203125" style="192" customWidth="1"/>
    <col min="12297" max="12297" width="15.44140625" style="192" customWidth="1"/>
    <col min="12298" max="12298" width="31.109375" style="192" customWidth="1"/>
    <col min="12299" max="12544" width="9" style="192"/>
    <col min="12545" max="12545" width="33.44140625" style="192" customWidth="1"/>
    <col min="12546" max="12546" width="14.6640625" style="192" customWidth="1"/>
    <col min="12547" max="12547" width="14.33203125" style="192" customWidth="1"/>
    <col min="12548" max="12550" width="12.109375" style="192" bestFit="1" customWidth="1"/>
    <col min="12551" max="12551" width="13.109375" style="192" customWidth="1"/>
    <col min="12552" max="12552" width="15.33203125" style="192" customWidth="1"/>
    <col min="12553" max="12553" width="15.44140625" style="192" customWidth="1"/>
    <col min="12554" max="12554" width="31.109375" style="192" customWidth="1"/>
    <col min="12555" max="12800" width="9" style="192"/>
    <col min="12801" max="12801" width="33.44140625" style="192" customWidth="1"/>
    <col min="12802" max="12802" width="14.6640625" style="192" customWidth="1"/>
    <col min="12803" max="12803" width="14.33203125" style="192" customWidth="1"/>
    <col min="12804" max="12806" width="12.109375" style="192" bestFit="1" customWidth="1"/>
    <col min="12807" max="12807" width="13.109375" style="192" customWidth="1"/>
    <col min="12808" max="12808" width="15.33203125" style="192" customWidth="1"/>
    <col min="12809" max="12809" width="15.44140625" style="192" customWidth="1"/>
    <col min="12810" max="12810" width="31.109375" style="192" customWidth="1"/>
    <col min="12811" max="13056" width="9" style="192"/>
    <col min="13057" max="13057" width="33.44140625" style="192" customWidth="1"/>
    <col min="13058" max="13058" width="14.6640625" style="192" customWidth="1"/>
    <col min="13059" max="13059" width="14.33203125" style="192" customWidth="1"/>
    <col min="13060" max="13062" width="12.109375" style="192" bestFit="1" customWidth="1"/>
    <col min="13063" max="13063" width="13.109375" style="192" customWidth="1"/>
    <col min="13064" max="13064" width="15.33203125" style="192" customWidth="1"/>
    <col min="13065" max="13065" width="15.44140625" style="192" customWidth="1"/>
    <col min="13066" max="13066" width="31.109375" style="192" customWidth="1"/>
    <col min="13067" max="13312" width="9" style="192"/>
    <col min="13313" max="13313" width="33.44140625" style="192" customWidth="1"/>
    <col min="13314" max="13314" width="14.6640625" style="192" customWidth="1"/>
    <col min="13315" max="13315" width="14.33203125" style="192" customWidth="1"/>
    <col min="13316" max="13318" width="12.109375" style="192" bestFit="1" customWidth="1"/>
    <col min="13319" max="13319" width="13.109375" style="192" customWidth="1"/>
    <col min="13320" max="13320" width="15.33203125" style="192" customWidth="1"/>
    <col min="13321" max="13321" width="15.44140625" style="192" customWidth="1"/>
    <col min="13322" max="13322" width="31.109375" style="192" customWidth="1"/>
    <col min="13323" max="13568" width="9" style="192"/>
    <col min="13569" max="13569" width="33.44140625" style="192" customWidth="1"/>
    <col min="13570" max="13570" width="14.6640625" style="192" customWidth="1"/>
    <col min="13571" max="13571" width="14.33203125" style="192" customWidth="1"/>
    <col min="13572" max="13574" width="12.109375" style="192" bestFit="1" customWidth="1"/>
    <col min="13575" max="13575" width="13.109375" style="192" customWidth="1"/>
    <col min="13576" max="13576" width="15.33203125" style="192" customWidth="1"/>
    <col min="13577" max="13577" width="15.44140625" style="192" customWidth="1"/>
    <col min="13578" max="13578" width="31.109375" style="192" customWidth="1"/>
    <col min="13579" max="13824" width="9" style="192"/>
    <col min="13825" max="13825" width="33.44140625" style="192" customWidth="1"/>
    <col min="13826" max="13826" width="14.6640625" style="192" customWidth="1"/>
    <col min="13827" max="13827" width="14.33203125" style="192" customWidth="1"/>
    <col min="13828" max="13830" width="12.109375" style="192" bestFit="1" customWidth="1"/>
    <col min="13831" max="13831" width="13.109375" style="192" customWidth="1"/>
    <col min="13832" max="13832" width="15.33203125" style="192" customWidth="1"/>
    <col min="13833" max="13833" width="15.44140625" style="192" customWidth="1"/>
    <col min="13834" max="13834" width="31.109375" style="192" customWidth="1"/>
    <col min="13835" max="14080" width="9" style="192"/>
    <col min="14081" max="14081" width="33.44140625" style="192" customWidth="1"/>
    <col min="14082" max="14082" width="14.6640625" style="192" customWidth="1"/>
    <col min="14083" max="14083" width="14.33203125" style="192" customWidth="1"/>
    <col min="14084" max="14086" width="12.109375" style="192" bestFit="1" customWidth="1"/>
    <col min="14087" max="14087" width="13.109375" style="192" customWidth="1"/>
    <col min="14088" max="14088" width="15.33203125" style="192" customWidth="1"/>
    <col min="14089" max="14089" width="15.44140625" style="192" customWidth="1"/>
    <col min="14090" max="14090" width="31.109375" style="192" customWidth="1"/>
    <col min="14091" max="14336" width="9" style="192"/>
    <col min="14337" max="14337" width="33.44140625" style="192" customWidth="1"/>
    <col min="14338" max="14338" width="14.6640625" style="192" customWidth="1"/>
    <col min="14339" max="14339" width="14.33203125" style="192" customWidth="1"/>
    <col min="14340" max="14342" width="12.109375" style="192" bestFit="1" customWidth="1"/>
    <col min="14343" max="14343" width="13.109375" style="192" customWidth="1"/>
    <col min="14344" max="14344" width="15.33203125" style="192" customWidth="1"/>
    <col min="14345" max="14345" width="15.44140625" style="192" customWidth="1"/>
    <col min="14346" max="14346" width="31.109375" style="192" customWidth="1"/>
    <col min="14347" max="14592" width="9" style="192"/>
    <col min="14593" max="14593" width="33.44140625" style="192" customWidth="1"/>
    <col min="14594" max="14594" width="14.6640625" style="192" customWidth="1"/>
    <col min="14595" max="14595" width="14.33203125" style="192" customWidth="1"/>
    <col min="14596" max="14598" width="12.109375" style="192" bestFit="1" customWidth="1"/>
    <col min="14599" max="14599" width="13.109375" style="192" customWidth="1"/>
    <col min="14600" max="14600" width="15.33203125" style="192" customWidth="1"/>
    <col min="14601" max="14601" width="15.44140625" style="192" customWidth="1"/>
    <col min="14602" max="14602" width="31.109375" style="192" customWidth="1"/>
    <col min="14603" max="14848" width="9" style="192"/>
    <col min="14849" max="14849" width="33.44140625" style="192" customWidth="1"/>
    <col min="14850" max="14850" width="14.6640625" style="192" customWidth="1"/>
    <col min="14851" max="14851" width="14.33203125" style="192" customWidth="1"/>
    <col min="14852" max="14854" width="12.109375" style="192" bestFit="1" customWidth="1"/>
    <col min="14855" max="14855" width="13.109375" style="192" customWidth="1"/>
    <col min="14856" max="14856" width="15.33203125" style="192" customWidth="1"/>
    <col min="14857" max="14857" width="15.44140625" style="192" customWidth="1"/>
    <col min="14858" max="14858" width="31.109375" style="192" customWidth="1"/>
    <col min="14859" max="15104" width="9" style="192"/>
    <col min="15105" max="15105" width="33.44140625" style="192" customWidth="1"/>
    <col min="15106" max="15106" width="14.6640625" style="192" customWidth="1"/>
    <col min="15107" max="15107" width="14.33203125" style="192" customWidth="1"/>
    <col min="15108" max="15110" width="12.109375" style="192" bestFit="1" customWidth="1"/>
    <col min="15111" max="15111" width="13.109375" style="192" customWidth="1"/>
    <col min="15112" max="15112" width="15.33203125" style="192" customWidth="1"/>
    <col min="15113" max="15113" width="15.44140625" style="192" customWidth="1"/>
    <col min="15114" max="15114" width="31.109375" style="192" customWidth="1"/>
    <col min="15115" max="15360" width="9" style="192"/>
    <col min="15361" max="15361" width="33.44140625" style="192" customWidth="1"/>
    <col min="15362" max="15362" width="14.6640625" style="192" customWidth="1"/>
    <col min="15363" max="15363" width="14.33203125" style="192" customWidth="1"/>
    <col min="15364" max="15366" width="12.109375" style="192" bestFit="1" customWidth="1"/>
    <col min="15367" max="15367" width="13.109375" style="192" customWidth="1"/>
    <col min="15368" max="15368" width="15.33203125" style="192" customWidth="1"/>
    <col min="15369" max="15369" width="15.44140625" style="192" customWidth="1"/>
    <col min="15370" max="15370" width="31.109375" style="192" customWidth="1"/>
    <col min="15371" max="15616" width="9" style="192"/>
    <col min="15617" max="15617" width="33.44140625" style="192" customWidth="1"/>
    <col min="15618" max="15618" width="14.6640625" style="192" customWidth="1"/>
    <col min="15619" max="15619" width="14.33203125" style="192" customWidth="1"/>
    <col min="15620" max="15622" width="12.109375" style="192" bestFit="1" customWidth="1"/>
    <col min="15623" max="15623" width="13.109375" style="192" customWidth="1"/>
    <col min="15624" max="15624" width="15.33203125" style="192" customWidth="1"/>
    <col min="15625" max="15625" width="15.44140625" style="192" customWidth="1"/>
    <col min="15626" max="15626" width="31.109375" style="192" customWidth="1"/>
    <col min="15627" max="15872" width="9" style="192"/>
    <col min="15873" max="15873" width="33.44140625" style="192" customWidth="1"/>
    <col min="15874" max="15874" width="14.6640625" style="192" customWidth="1"/>
    <col min="15875" max="15875" width="14.33203125" style="192" customWidth="1"/>
    <col min="15876" max="15878" width="12.109375" style="192" bestFit="1" customWidth="1"/>
    <col min="15879" max="15879" width="13.109375" style="192" customWidth="1"/>
    <col min="15880" max="15880" width="15.33203125" style="192" customWidth="1"/>
    <col min="15881" max="15881" width="15.44140625" style="192" customWidth="1"/>
    <col min="15882" max="15882" width="31.109375" style="192" customWidth="1"/>
    <col min="15883" max="16128" width="9" style="192"/>
    <col min="16129" max="16129" width="33.44140625" style="192" customWidth="1"/>
    <col min="16130" max="16130" width="14.6640625" style="192" customWidth="1"/>
    <col min="16131" max="16131" width="14.33203125" style="192" customWidth="1"/>
    <col min="16132" max="16134" width="12.109375" style="192" bestFit="1" customWidth="1"/>
    <col min="16135" max="16135" width="13.109375" style="192" customWidth="1"/>
    <col min="16136" max="16136" width="15.33203125" style="192" customWidth="1"/>
    <col min="16137" max="16137" width="15.44140625" style="192" customWidth="1"/>
    <col min="16138" max="16138" width="31.109375" style="192" customWidth="1"/>
    <col min="16139" max="16384" width="9" style="192"/>
  </cols>
  <sheetData>
    <row r="1" spans="1:11" ht="20.399999999999999" thickBot="1">
      <c r="A1" s="189" t="s">
        <v>824</v>
      </c>
      <c r="B1" s="190"/>
      <c r="C1" s="190"/>
      <c r="D1" s="190"/>
      <c r="E1" s="190"/>
      <c r="F1" s="190"/>
      <c r="G1" s="190"/>
      <c r="H1" s="190"/>
      <c r="I1" s="189" t="s">
        <v>647</v>
      </c>
      <c r="J1" s="191" t="s">
        <v>743</v>
      </c>
    </row>
    <row r="2" spans="1:11" ht="20.399999999999999" thickBot="1">
      <c r="A2" s="189" t="s">
        <v>825</v>
      </c>
      <c r="B2" s="2032" t="s">
        <v>1723</v>
      </c>
      <c r="C2" s="2032"/>
      <c r="D2" s="2032"/>
      <c r="E2" s="2032"/>
      <c r="F2" s="2032"/>
      <c r="G2" s="2032"/>
      <c r="H2" s="2032"/>
      <c r="I2" s="189" t="s">
        <v>827</v>
      </c>
      <c r="J2" s="194" t="s">
        <v>828</v>
      </c>
    </row>
    <row r="3" spans="1:11" ht="42" customHeight="1">
      <c r="A3" s="1358" t="s">
        <v>829</v>
      </c>
      <c r="B3" s="1359"/>
      <c r="C3" s="1359"/>
      <c r="D3" s="1359"/>
      <c r="E3" s="1359"/>
      <c r="F3" s="1359"/>
      <c r="G3" s="1359"/>
      <c r="H3" s="1359"/>
      <c r="I3" s="1359"/>
      <c r="J3" s="1359"/>
      <c r="K3" s="54" t="s">
        <v>12</v>
      </c>
    </row>
    <row r="4" spans="1:11" ht="32.25" customHeight="1" thickBot="1">
      <c r="A4" s="195"/>
      <c r="B4" s="2033" t="s">
        <v>1724</v>
      </c>
      <c r="C4" s="2034"/>
      <c r="D4" s="2034"/>
      <c r="E4" s="2034"/>
      <c r="F4" s="2034"/>
      <c r="G4" s="2034"/>
      <c r="H4" s="1362"/>
      <c r="I4" s="196"/>
      <c r="J4" s="197" t="s">
        <v>831</v>
      </c>
      <c r="K4" s="128"/>
    </row>
    <row r="5" spans="1:11" ht="21.9" customHeight="1">
      <c r="A5" s="1363" t="s">
        <v>1725</v>
      </c>
      <c r="B5" s="1365" t="s">
        <v>833</v>
      </c>
      <c r="C5" s="1629" t="s">
        <v>834</v>
      </c>
      <c r="D5" s="2035"/>
      <c r="E5" s="2035"/>
      <c r="F5" s="2035"/>
      <c r="G5" s="2035"/>
      <c r="H5" s="1368" t="s">
        <v>835</v>
      </c>
      <c r="I5" s="1369"/>
      <c r="J5" s="1370"/>
    </row>
    <row r="6" spans="1:11" ht="42.9" customHeight="1" thickBot="1">
      <c r="A6" s="2036"/>
      <c r="B6" s="2037"/>
      <c r="C6" s="198" t="s">
        <v>806</v>
      </c>
      <c r="D6" s="198" t="s">
        <v>836</v>
      </c>
      <c r="E6" s="198" t="s">
        <v>837</v>
      </c>
      <c r="F6" s="198" t="s">
        <v>838</v>
      </c>
      <c r="G6" s="199" t="s">
        <v>839</v>
      </c>
      <c r="H6" s="198" t="s">
        <v>806</v>
      </c>
      <c r="I6" s="200" t="s">
        <v>840</v>
      </c>
      <c r="J6" s="201" t="s">
        <v>841</v>
      </c>
    </row>
    <row r="7" spans="1:11" ht="16.5" customHeight="1">
      <c r="A7" s="202" t="s">
        <v>842</v>
      </c>
      <c r="B7" s="203">
        <v>12</v>
      </c>
      <c r="C7" s="204">
        <v>12</v>
      </c>
      <c r="D7" s="204">
        <v>5</v>
      </c>
      <c r="E7" s="204"/>
      <c r="F7" s="204">
        <v>5</v>
      </c>
      <c r="G7" s="204">
        <v>2</v>
      </c>
      <c r="H7" s="204"/>
      <c r="I7" s="204"/>
      <c r="J7" s="204"/>
    </row>
    <row r="8" spans="1:11" ht="16.5" customHeight="1">
      <c r="A8" s="205" t="s">
        <v>843</v>
      </c>
      <c r="B8" s="206">
        <v>12</v>
      </c>
      <c r="C8" s="207">
        <v>12</v>
      </c>
      <c r="D8" s="207">
        <v>5</v>
      </c>
      <c r="E8" s="207"/>
      <c r="F8" s="207">
        <v>5</v>
      </c>
      <c r="G8" s="207">
        <v>2</v>
      </c>
      <c r="H8" s="207"/>
      <c r="I8" s="207"/>
      <c r="J8" s="207"/>
    </row>
    <row r="9" spans="1:11" ht="16.5" customHeight="1">
      <c r="A9" s="205" t="s">
        <v>844</v>
      </c>
      <c r="B9" s="206">
        <v>2</v>
      </c>
      <c r="C9" s="207">
        <v>2</v>
      </c>
      <c r="D9" s="207"/>
      <c r="E9" s="207"/>
      <c r="F9" s="207"/>
      <c r="G9" s="207">
        <v>2</v>
      </c>
      <c r="H9" s="207"/>
      <c r="I9" s="207"/>
      <c r="J9" s="207"/>
    </row>
    <row r="10" spans="1:11" ht="16.5" customHeight="1">
      <c r="A10" s="205" t="s">
        <v>845</v>
      </c>
      <c r="B10" s="206"/>
      <c r="C10" s="207"/>
      <c r="D10" s="208"/>
      <c r="E10" s="208"/>
      <c r="F10" s="208"/>
      <c r="G10" s="208"/>
      <c r="H10" s="207"/>
      <c r="I10" s="208"/>
      <c r="J10" s="208"/>
    </row>
    <row r="11" spans="1:11" ht="16.5" customHeight="1">
      <c r="A11" s="205" t="s">
        <v>846</v>
      </c>
      <c r="B11" s="206"/>
      <c r="C11" s="207"/>
      <c r="D11" s="208"/>
      <c r="E11" s="208"/>
      <c r="F11" s="208"/>
      <c r="G11" s="208"/>
      <c r="H11" s="207"/>
      <c r="I11" s="208"/>
      <c r="J11" s="208"/>
    </row>
    <row r="12" spans="1:11" ht="16.5" customHeight="1">
      <c r="A12" s="205" t="s">
        <v>847</v>
      </c>
      <c r="B12" s="206">
        <v>1</v>
      </c>
      <c r="C12" s="207">
        <v>1</v>
      </c>
      <c r="D12" s="208"/>
      <c r="E12" s="208"/>
      <c r="F12" s="208"/>
      <c r="G12" s="208">
        <v>1</v>
      </c>
      <c r="H12" s="207"/>
      <c r="I12" s="208"/>
      <c r="J12" s="208"/>
    </row>
    <row r="13" spans="1:11" ht="16.5" customHeight="1">
      <c r="A13" s="205" t="s">
        <v>848</v>
      </c>
      <c r="B13" s="206"/>
      <c r="C13" s="207"/>
      <c r="D13" s="208"/>
      <c r="E13" s="208"/>
      <c r="F13" s="208"/>
      <c r="G13" s="208"/>
      <c r="H13" s="207"/>
      <c r="I13" s="208"/>
      <c r="J13" s="208"/>
    </row>
    <row r="14" spans="1:11" ht="16.5" customHeight="1">
      <c r="A14" s="205" t="s">
        <v>849</v>
      </c>
      <c r="B14" s="206">
        <v>1</v>
      </c>
      <c r="C14" s="207">
        <v>1</v>
      </c>
      <c r="D14" s="208"/>
      <c r="E14" s="208"/>
      <c r="F14" s="208"/>
      <c r="G14" s="208">
        <v>1</v>
      </c>
      <c r="H14" s="207"/>
      <c r="I14" s="208"/>
      <c r="J14" s="208"/>
    </row>
    <row r="15" spans="1:11" ht="16.5" customHeight="1">
      <c r="A15" s="205" t="s">
        <v>850</v>
      </c>
      <c r="B15" s="206"/>
      <c r="C15" s="207"/>
      <c r="D15" s="208"/>
      <c r="E15" s="208"/>
      <c r="F15" s="208"/>
      <c r="G15" s="208"/>
      <c r="H15" s="207"/>
      <c r="I15" s="208"/>
      <c r="J15" s="208"/>
    </row>
    <row r="16" spans="1:11" ht="16.5" customHeight="1">
      <c r="A16" s="190" t="s">
        <v>851</v>
      </c>
      <c r="B16" s="206">
        <v>10</v>
      </c>
      <c r="C16" s="207">
        <v>10</v>
      </c>
      <c r="D16" s="207">
        <v>5</v>
      </c>
      <c r="E16" s="207"/>
      <c r="F16" s="207">
        <v>5</v>
      </c>
      <c r="G16" s="207"/>
      <c r="H16" s="207"/>
      <c r="I16" s="207"/>
      <c r="J16" s="207"/>
    </row>
    <row r="17" spans="1:10" ht="16.5" customHeight="1">
      <c r="A17" s="205" t="s">
        <v>852</v>
      </c>
      <c r="B17" s="206">
        <v>9</v>
      </c>
      <c r="C17" s="207">
        <v>9</v>
      </c>
      <c r="D17" s="208">
        <v>5</v>
      </c>
      <c r="E17" s="208"/>
      <c r="F17" s="208">
        <v>4</v>
      </c>
      <c r="G17" s="208"/>
      <c r="H17" s="207"/>
      <c r="I17" s="208"/>
      <c r="J17" s="208"/>
    </row>
    <row r="18" spans="1:10" ht="16.5" customHeight="1">
      <c r="A18" s="205" t="s">
        <v>853</v>
      </c>
      <c r="B18" s="206"/>
      <c r="C18" s="207"/>
      <c r="D18" s="208"/>
      <c r="E18" s="208"/>
      <c r="F18" s="208"/>
      <c r="G18" s="208"/>
      <c r="H18" s="207"/>
      <c r="I18" s="208"/>
      <c r="J18" s="208"/>
    </row>
    <row r="19" spans="1:10" ht="16.5" customHeight="1">
      <c r="A19" s="205" t="s">
        <v>854</v>
      </c>
      <c r="B19" s="206"/>
      <c r="C19" s="207"/>
      <c r="D19" s="208"/>
      <c r="E19" s="208"/>
      <c r="F19" s="208"/>
      <c r="G19" s="208"/>
      <c r="H19" s="207"/>
      <c r="I19" s="208"/>
      <c r="J19" s="208"/>
    </row>
    <row r="20" spans="1:10" ht="16.5" customHeight="1">
      <c r="A20" s="205" t="s">
        <v>855</v>
      </c>
      <c r="B20" s="206"/>
      <c r="C20" s="207"/>
      <c r="D20" s="208"/>
      <c r="E20" s="208"/>
      <c r="F20" s="208"/>
      <c r="G20" s="208"/>
      <c r="H20" s="207"/>
      <c r="I20" s="208"/>
      <c r="J20" s="208"/>
    </row>
    <row r="21" spans="1:10" ht="16.5" customHeight="1">
      <c r="A21" s="205" t="s">
        <v>856</v>
      </c>
      <c r="B21" s="206"/>
      <c r="C21" s="207"/>
      <c r="D21" s="208"/>
      <c r="E21" s="208"/>
      <c r="F21" s="208"/>
      <c r="G21" s="208"/>
      <c r="H21" s="207"/>
      <c r="I21" s="208"/>
      <c r="J21" s="208"/>
    </row>
    <row r="22" spans="1:10" ht="16.5" customHeight="1">
      <c r="A22" s="209" t="s">
        <v>857</v>
      </c>
      <c r="B22" s="206">
        <v>1</v>
      </c>
      <c r="C22" s="207">
        <v>1</v>
      </c>
      <c r="D22" s="208"/>
      <c r="E22" s="208"/>
      <c r="F22" s="208">
        <v>1</v>
      </c>
      <c r="G22" s="208"/>
      <c r="H22" s="207"/>
      <c r="I22" s="208"/>
      <c r="J22" s="208"/>
    </row>
    <row r="23" spans="1:10" ht="16.5" customHeight="1">
      <c r="A23" s="205" t="s">
        <v>858</v>
      </c>
      <c r="B23" s="206">
        <v>11</v>
      </c>
      <c r="C23" s="207">
        <v>11</v>
      </c>
      <c r="D23" s="207">
        <v>5</v>
      </c>
      <c r="E23" s="207"/>
      <c r="F23" s="207">
        <v>5</v>
      </c>
      <c r="G23" s="207">
        <v>1</v>
      </c>
      <c r="H23" s="207"/>
      <c r="I23" s="207"/>
      <c r="J23" s="207"/>
    </row>
    <row r="24" spans="1:10" ht="16.5" customHeight="1">
      <c r="A24" s="205" t="s">
        <v>859</v>
      </c>
      <c r="B24" s="206">
        <v>9</v>
      </c>
      <c r="C24" s="207">
        <v>9</v>
      </c>
      <c r="D24" s="208">
        <v>5</v>
      </c>
      <c r="E24" s="208"/>
      <c r="F24" s="208">
        <v>3</v>
      </c>
      <c r="G24" s="208">
        <v>1</v>
      </c>
      <c r="H24" s="207"/>
      <c r="I24" s="208"/>
      <c r="J24" s="208"/>
    </row>
    <row r="25" spans="1:10" ht="16.5" customHeight="1">
      <c r="A25" s="205" t="s">
        <v>860</v>
      </c>
      <c r="B25" s="206">
        <v>2</v>
      </c>
      <c r="C25" s="207">
        <v>2</v>
      </c>
      <c r="D25" s="208"/>
      <c r="E25" s="208"/>
      <c r="F25" s="208">
        <v>2</v>
      </c>
      <c r="G25" s="208"/>
      <c r="H25" s="207"/>
      <c r="I25" s="208"/>
      <c r="J25" s="208"/>
    </row>
    <row r="26" spans="1:10">
      <c r="A26" s="210" t="s">
        <v>861</v>
      </c>
      <c r="B26" s="206">
        <v>11</v>
      </c>
      <c r="C26" s="207">
        <v>11</v>
      </c>
      <c r="D26" s="207">
        <v>5</v>
      </c>
      <c r="E26" s="207"/>
      <c r="F26" s="207">
        <v>5</v>
      </c>
      <c r="G26" s="207">
        <v>1</v>
      </c>
      <c r="H26" s="207"/>
      <c r="I26" s="207"/>
      <c r="J26" s="207"/>
    </row>
    <row r="27" spans="1:10" ht="16.5" customHeight="1">
      <c r="A27" s="205" t="s">
        <v>862</v>
      </c>
      <c r="B27" s="206"/>
      <c r="C27" s="207"/>
      <c r="D27" s="208"/>
      <c r="E27" s="208"/>
      <c r="F27" s="208"/>
      <c r="G27" s="208"/>
      <c r="H27" s="207"/>
      <c r="I27" s="208"/>
      <c r="J27" s="208"/>
    </row>
    <row r="28" spans="1:10" ht="16.5" customHeight="1">
      <c r="A28" s="205" t="s">
        <v>863</v>
      </c>
      <c r="B28" s="206">
        <v>4</v>
      </c>
      <c r="C28" s="207">
        <v>4</v>
      </c>
      <c r="D28" s="208">
        <v>1</v>
      </c>
      <c r="E28" s="208"/>
      <c r="F28" s="208">
        <v>3</v>
      </c>
      <c r="G28" s="208"/>
      <c r="H28" s="207"/>
      <c r="I28" s="208"/>
      <c r="J28" s="208"/>
    </row>
    <row r="29" spans="1:10" ht="16.5" customHeight="1">
      <c r="A29" s="205" t="s">
        <v>864</v>
      </c>
      <c r="B29" s="206">
        <v>4</v>
      </c>
      <c r="C29" s="207">
        <v>4</v>
      </c>
      <c r="D29" s="208">
        <v>1</v>
      </c>
      <c r="E29" s="208"/>
      <c r="F29" s="208">
        <v>2</v>
      </c>
      <c r="G29" s="208">
        <v>1</v>
      </c>
      <c r="H29" s="207"/>
      <c r="I29" s="208"/>
      <c r="J29" s="208"/>
    </row>
    <row r="30" spans="1:10" ht="16.5" customHeight="1">
      <c r="A30" s="205" t="s">
        <v>865</v>
      </c>
      <c r="B30" s="206">
        <v>1</v>
      </c>
      <c r="C30" s="207">
        <v>1</v>
      </c>
      <c r="D30" s="208">
        <v>1</v>
      </c>
      <c r="E30" s="208"/>
      <c r="F30" s="208"/>
      <c r="G30" s="208"/>
      <c r="H30" s="207"/>
      <c r="I30" s="208"/>
      <c r="J30" s="208"/>
    </row>
    <row r="31" spans="1:10" ht="16.5" customHeight="1">
      <c r="A31" s="205" t="s">
        <v>866</v>
      </c>
      <c r="B31" s="206">
        <v>2</v>
      </c>
      <c r="C31" s="207">
        <v>2</v>
      </c>
      <c r="D31" s="208">
        <v>2</v>
      </c>
      <c r="E31" s="208"/>
      <c r="F31" s="208"/>
      <c r="G31" s="208"/>
      <c r="H31" s="207"/>
      <c r="I31" s="208"/>
      <c r="J31" s="208"/>
    </row>
    <row r="32" spans="1:10" ht="16.5" customHeight="1" thickBot="1">
      <c r="A32" s="2038" t="s">
        <v>867</v>
      </c>
      <c r="B32" s="2039"/>
      <c r="C32" s="2040"/>
      <c r="D32" s="2041"/>
      <c r="E32" s="2041"/>
      <c r="F32" s="2041"/>
      <c r="G32" s="2041"/>
      <c r="H32" s="2040"/>
      <c r="I32" s="2041"/>
      <c r="J32" s="2041"/>
    </row>
    <row r="33" spans="1:10">
      <c r="A33" s="190" t="s">
        <v>733</v>
      </c>
      <c r="B33" s="190" t="s">
        <v>734</v>
      </c>
      <c r="C33" s="190"/>
      <c r="D33" s="190" t="s">
        <v>780</v>
      </c>
      <c r="E33" s="190"/>
      <c r="F33" s="190"/>
      <c r="G33" s="190" t="s">
        <v>736</v>
      </c>
      <c r="H33" s="190"/>
      <c r="I33" s="1356" t="s">
        <v>1726</v>
      </c>
      <c r="J33" s="1357"/>
    </row>
    <row r="34" spans="1:10">
      <c r="A34" s="190"/>
      <c r="B34" s="190"/>
      <c r="C34" s="190"/>
      <c r="D34" s="190" t="s">
        <v>782</v>
      </c>
      <c r="E34" s="190"/>
      <c r="F34" s="190"/>
      <c r="G34" s="190"/>
      <c r="H34" s="190"/>
      <c r="I34" s="190"/>
      <c r="J34" s="190"/>
    </row>
    <row r="35" spans="1:10">
      <c r="A35" s="190" t="s">
        <v>1727</v>
      </c>
      <c r="B35" s="190"/>
      <c r="C35" s="190"/>
      <c r="D35" s="190"/>
      <c r="E35" s="190"/>
      <c r="F35" s="190"/>
      <c r="G35" s="190"/>
      <c r="H35" s="190"/>
      <c r="I35" s="190"/>
      <c r="J35" s="190"/>
    </row>
    <row r="36" spans="1:10">
      <c r="A36" s="190" t="s">
        <v>870</v>
      </c>
      <c r="B36" s="190"/>
      <c r="C36" s="190"/>
      <c r="D36" s="190"/>
      <c r="E36" s="190"/>
      <c r="F36" s="190"/>
      <c r="G36" s="190"/>
      <c r="H36" s="190"/>
      <c r="I36" s="190"/>
      <c r="J36" s="190"/>
    </row>
    <row r="37" spans="1:10">
      <c r="A37" s="190"/>
      <c r="B37" s="190"/>
      <c r="C37" s="190"/>
      <c r="D37" s="190"/>
      <c r="E37" s="190"/>
      <c r="F37" s="190"/>
      <c r="G37" s="190"/>
      <c r="H37" s="190"/>
      <c r="I37" s="190"/>
      <c r="J37" s="190"/>
    </row>
    <row r="38" spans="1:10">
      <c r="A38" s="190"/>
      <c r="B38" s="190"/>
      <c r="C38" s="190"/>
      <c r="D38" s="190"/>
      <c r="E38" s="190"/>
      <c r="F38" s="190"/>
      <c r="G38" s="190"/>
      <c r="H38" s="190"/>
      <c r="I38" s="190"/>
      <c r="J38" s="190"/>
    </row>
    <row r="39" spans="1:10">
      <c r="A39" s="190"/>
      <c r="B39" s="190"/>
      <c r="C39" s="190"/>
      <c r="D39" s="190"/>
      <c r="E39" s="190"/>
      <c r="F39" s="190"/>
      <c r="G39" s="190"/>
      <c r="H39" s="190"/>
      <c r="I39" s="190"/>
      <c r="J39" s="190"/>
    </row>
    <row r="40" spans="1:10">
      <c r="A40" s="190"/>
      <c r="B40" s="190"/>
      <c r="C40" s="190"/>
      <c r="D40" s="190"/>
      <c r="E40" s="190"/>
      <c r="F40" s="190"/>
      <c r="G40" s="190"/>
      <c r="H40" s="190"/>
      <c r="I40" s="190"/>
      <c r="J40" s="190"/>
    </row>
    <row r="41" spans="1:10">
      <c r="A41" s="190"/>
      <c r="B41" s="190"/>
      <c r="C41" s="190"/>
      <c r="D41" s="190"/>
      <c r="E41" s="190"/>
      <c r="F41" s="190"/>
      <c r="G41" s="190"/>
      <c r="H41" s="190"/>
      <c r="I41" s="190"/>
      <c r="J41" s="190"/>
    </row>
    <row r="42" spans="1:10">
      <c r="A42" s="190"/>
      <c r="B42" s="190"/>
      <c r="C42" s="190"/>
      <c r="D42" s="190"/>
      <c r="E42" s="190"/>
      <c r="F42" s="190"/>
      <c r="G42" s="190"/>
      <c r="H42" s="190"/>
      <c r="I42" s="190"/>
      <c r="J42" s="190"/>
    </row>
    <row r="43" spans="1:10">
      <c r="A43" s="190"/>
      <c r="B43" s="190"/>
      <c r="C43" s="190"/>
      <c r="D43" s="190"/>
      <c r="E43" s="190"/>
      <c r="F43" s="190"/>
      <c r="G43" s="190"/>
      <c r="H43" s="190"/>
      <c r="I43" s="190"/>
      <c r="J43" s="190"/>
    </row>
    <row r="44" spans="1:10">
      <c r="A44" s="190"/>
      <c r="B44" s="190"/>
      <c r="C44" s="190"/>
      <c r="D44" s="190"/>
      <c r="E44" s="190"/>
      <c r="F44" s="190"/>
      <c r="G44" s="190"/>
      <c r="H44" s="190"/>
      <c r="I44" s="190"/>
      <c r="J44" s="190"/>
    </row>
    <row r="45" spans="1:10">
      <c r="A45" s="190"/>
      <c r="B45" s="190"/>
      <c r="C45" s="190"/>
      <c r="D45" s="190"/>
      <c r="E45" s="190"/>
      <c r="F45" s="190"/>
      <c r="G45" s="190"/>
      <c r="H45" s="190"/>
      <c r="I45" s="190"/>
      <c r="J45" s="190"/>
    </row>
    <row r="46" spans="1:10">
      <c r="A46" s="190"/>
      <c r="B46" s="190"/>
      <c r="C46" s="190"/>
      <c r="D46" s="190"/>
      <c r="E46" s="190"/>
      <c r="F46" s="190"/>
      <c r="G46" s="190"/>
      <c r="H46" s="190"/>
      <c r="I46" s="190"/>
      <c r="J46" s="190"/>
    </row>
    <row r="47" spans="1:10">
      <c r="A47" s="190"/>
      <c r="B47" s="190"/>
      <c r="C47" s="190"/>
      <c r="D47" s="190"/>
      <c r="E47" s="190"/>
      <c r="F47" s="190"/>
      <c r="G47" s="190"/>
      <c r="H47" s="190"/>
      <c r="I47" s="190"/>
      <c r="J47" s="190"/>
    </row>
    <row r="48" spans="1:10">
      <c r="A48" s="190"/>
      <c r="B48" s="190"/>
      <c r="C48" s="190"/>
      <c r="D48" s="190"/>
      <c r="E48" s="190"/>
      <c r="F48" s="190"/>
      <c r="G48" s="190"/>
      <c r="H48" s="190"/>
      <c r="I48" s="190"/>
      <c r="J48" s="190"/>
    </row>
    <row r="49" spans="1:10">
      <c r="A49" s="190"/>
      <c r="B49" s="190"/>
      <c r="C49" s="190"/>
      <c r="D49" s="190"/>
      <c r="E49" s="190"/>
      <c r="F49" s="190"/>
      <c r="G49" s="190"/>
      <c r="H49" s="190"/>
      <c r="I49" s="190"/>
      <c r="J49" s="190"/>
    </row>
    <row r="50" spans="1:10">
      <c r="A50" s="190"/>
      <c r="B50" s="190"/>
      <c r="C50" s="190"/>
      <c r="D50" s="190"/>
      <c r="E50" s="190"/>
      <c r="F50" s="190"/>
      <c r="G50" s="190"/>
      <c r="H50" s="190"/>
      <c r="I50" s="190"/>
      <c r="J50" s="190"/>
    </row>
    <row r="51" spans="1:10">
      <c r="A51" s="190"/>
      <c r="B51" s="190"/>
      <c r="C51" s="190"/>
      <c r="D51" s="190"/>
      <c r="E51" s="190"/>
      <c r="F51" s="190"/>
      <c r="G51" s="190"/>
      <c r="H51" s="190"/>
      <c r="I51" s="190"/>
      <c r="J51" s="190"/>
    </row>
    <row r="52" spans="1:10">
      <c r="A52" s="190"/>
      <c r="B52" s="190"/>
      <c r="C52" s="190"/>
      <c r="D52" s="190"/>
      <c r="E52" s="190"/>
      <c r="F52" s="190"/>
      <c r="G52" s="190"/>
      <c r="H52" s="190"/>
      <c r="I52" s="190"/>
      <c r="J52" s="190"/>
    </row>
    <row r="53" spans="1:10">
      <c r="A53" s="190"/>
      <c r="B53" s="190"/>
      <c r="C53" s="190"/>
      <c r="D53" s="190"/>
      <c r="E53" s="190"/>
      <c r="F53" s="190"/>
      <c r="G53" s="190"/>
      <c r="H53" s="190"/>
      <c r="I53" s="190"/>
      <c r="J53" s="190"/>
    </row>
    <row r="54" spans="1:10">
      <c r="A54" s="190"/>
      <c r="B54" s="190"/>
      <c r="C54" s="190"/>
      <c r="D54" s="190"/>
      <c r="E54" s="190"/>
      <c r="F54" s="190"/>
      <c r="G54" s="190"/>
      <c r="H54" s="190"/>
      <c r="I54" s="190"/>
      <c r="J54" s="190"/>
    </row>
    <row r="55" spans="1:10">
      <c r="A55" s="190"/>
      <c r="B55" s="190"/>
      <c r="C55" s="190"/>
      <c r="D55" s="190"/>
      <c r="E55" s="190"/>
      <c r="F55" s="190"/>
      <c r="G55" s="190"/>
      <c r="H55" s="190"/>
      <c r="I55" s="190"/>
      <c r="J55" s="190"/>
    </row>
    <row r="56" spans="1:10">
      <c r="A56" s="190"/>
      <c r="B56" s="190"/>
      <c r="C56" s="190"/>
      <c r="D56" s="190"/>
      <c r="E56" s="190"/>
      <c r="F56" s="190"/>
      <c r="G56" s="190"/>
      <c r="H56" s="190"/>
      <c r="I56" s="190"/>
      <c r="J56" s="190"/>
    </row>
    <row r="57" spans="1:10">
      <c r="A57" s="190"/>
      <c r="B57" s="190"/>
      <c r="C57" s="190"/>
      <c r="D57" s="190"/>
      <c r="E57" s="190"/>
      <c r="F57" s="190"/>
      <c r="G57" s="190"/>
      <c r="H57" s="190"/>
      <c r="I57" s="190"/>
      <c r="J57" s="190"/>
    </row>
    <row r="58" spans="1:10">
      <c r="A58" s="190"/>
      <c r="B58" s="190"/>
      <c r="C58" s="190"/>
      <c r="D58" s="190"/>
      <c r="E58" s="190"/>
      <c r="F58" s="190"/>
      <c r="G58" s="190"/>
      <c r="H58" s="190"/>
      <c r="I58" s="190"/>
      <c r="J58" s="190"/>
    </row>
    <row r="59" spans="1:10">
      <c r="A59" s="190"/>
      <c r="B59" s="190"/>
      <c r="C59" s="190"/>
      <c r="D59" s="190"/>
      <c r="E59" s="190"/>
      <c r="F59" s="190"/>
      <c r="G59" s="190"/>
      <c r="H59" s="190"/>
      <c r="I59" s="190"/>
      <c r="J59" s="190"/>
    </row>
    <row r="60" spans="1:10">
      <c r="A60" s="190"/>
      <c r="B60" s="190"/>
      <c r="C60" s="190"/>
      <c r="D60" s="190"/>
      <c r="E60" s="190"/>
      <c r="F60" s="190"/>
      <c r="G60" s="190"/>
      <c r="H60" s="190"/>
      <c r="I60" s="190"/>
      <c r="J60" s="190"/>
    </row>
    <row r="61" spans="1:10">
      <c r="A61" s="190"/>
      <c r="B61" s="190"/>
      <c r="C61" s="190"/>
      <c r="D61" s="190"/>
      <c r="E61" s="190"/>
      <c r="F61" s="190"/>
      <c r="G61" s="190"/>
      <c r="H61" s="190"/>
      <c r="I61" s="190"/>
      <c r="J61" s="190"/>
    </row>
    <row r="62" spans="1:10">
      <c r="A62" s="190"/>
      <c r="B62" s="190"/>
      <c r="C62" s="190"/>
      <c r="D62" s="190"/>
      <c r="E62" s="190"/>
      <c r="F62" s="190"/>
      <c r="G62" s="190"/>
      <c r="H62" s="190"/>
      <c r="I62" s="190"/>
      <c r="J62" s="190"/>
    </row>
    <row r="63" spans="1:10">
      <c r="A63" s="190"/>
      <c r="B63" s="190"/>
      <c r="C63" s="190"/>
      <c r="D63" s="190"/>
      <c r="E63" s="190"/>
      <c r="F63" s="190"/>
      <c r="G63" s="190"/>
      <c r="H63" s="190"/>
      <c r="I63" s="190"/>
      <c r="J63" s="190"/>
    </row>
    <row r="64" spans="1:10">
      <c r="A64" s="190"/>
      <c r="B64" s="190"/>
      <c r="C64" s="190"/>
      <c r="D64" s="190"/>
      <c r="E64" s="190"/>
      <c r="F64" s="190"/>
      <c r="G64" s="190"/>
      <c r="H64" s="190"/>
      <c r="I64" s="190"/>
      <c r="J64" s="190"/>
    </row>
    <row r="65" spans="1:10">
      <c r="A65" s="190"/>
      <c r="B65" s="190"/>
      <c r="C65" s="190"/>
      <c r="D65" s="190"/>
      <c r="E65" s="190"/>
      <c r="F65" s="190"/>
      <c r="G65" s="190"/>
      <c r="H65" s="190"/>
      <c r="I65" s="190"/>
      <c r="J65" s="190"/>
    </row>
    <row r="66" spans="1:10">
      <c r="A66" s="190"/>
      <c r="B66" s="190"/>
      <c r="C66" s="190"/>
      <c r="D66" s="190"/>
      <c r="E66" s="190"/>
      <c r="F66" s="190"/>
      <c r="G66" s="190"/>
      <c r="H66" s="190"/>
      <c r="I66" s="190"/>
      <c r="J66" s="190"/>
    </row>
    <row r="67" spans="1:10">
      <c r="A67" s="190"/>
      <c r="B67" s="190"/>
      <c r="C67" s="190"/>
      <c r="D67" s="190"/>
      <c r="E67" s="190"/>
      <c r="F67" s="190"/>
      <c r="G67" s="190"/>
      <c r="H67" s="190"/>
      <c r="I67" s="190"/>
      <c r="J67" s="190"/>
    </row>
    <row r="68" spans="1:10">
      <c r="A68" s="190"/>
      <c r="B68" s="190"/>
      <c r="C68" s="190"/>
      <c r="D68" s="190"/>
      <c r="E68" s="190"/>
      <c r="F68" s="190"/>
      <c r="G68" s="190"/>
      <c r="H68" s="190"/>
      <c r="I68" s="190"/>
      <c r="J68" s="190"/>
    </row>
    <row r="69" spans="1:10">
      <c r="A69" s="190"/>
      <c r="B69" s="190"/>
      <c r="C69" s="190"/>
      <c r="D69" s="190"/>
      <c r="E69" s="190"/>
      <c r="F69" s="190"/>
      <c r="G69" s="190"/>
      <c r="H69" s="190"/>
      <c r="I69" s="190"/>
      <c r="J69" s="190"/>
    </row>
    <row r="70" spans="1:10">
      <c r="A70" s="190"/>
      <c r="B70" s="190"/>
      <c r="C70" s="190"/>
      <c r="D70" s="190"/>
      <c r="E70" s="190"/>
      <c r="F70" s="190"/>
      <c r="G70" s="190"/>
      <c r="H70" s="190"/>
      <c r="I70" s="190"/>
      <c r="J70" s="190"/>
    </row>
    <row r="71" spans="1:10">
      <c r="A71" s="190"/>
      <c r="B71" s="190"/>
      <c r="C71" s="190"/>
      <c r="D71" s="190"/>
      <c r="E71" s="190"/>
      <c r="F71" s="190"/>
      <c r="G71" s="190"/>
      <c r="H71" s="190"/>
      <c r="I71" s="190"/>
      <c r="J71" s="190"/>
    </row>
    <row r="72" spans="1:10">
      <c r="A72" s="190"/>
      <c r="B72" s="190"/>
      <c r="C72" s="190"/>
      <c r="D72" s="190"/>
      <c r="E72" s="190"/>
      <c r="F72" s="190"/>
      <c r="G72" s="190"/>
      <c r="H72" s="190"/>
      <c r="I72" s="190"/>
      <c r="J72" s="190"/>
    </row>
    <row r="73" spans="1:10">
      <c r="A73" s="190"/>
      <c r="B73" s="190"/>
      <c r="C73" s="190"/>
      <c r="D73" s="190"/>
      <c r="E73" s="190"/>
      <c r="F73" s="190"/>
      <c r="G73" s="190"/>
      <c r="H73" s="190"/>
      <c r="I73" s="190"/>
      <c r="J73" s="190"/>
    </row>
    <row r="74" spans="1:10">
      <c r="A74" s="190"/>
      <c r="B74" s="190"/>
      <c r="C74" s="190"/>
      <c r="D74" s="190"/>
      <c r="E74" s="190"/>
      <c r="F74" s="190"/>
      <c r="G74" s="190"/>
      <c r="H74" s="190"/>
      <c r="I74" s="190"/>
      <c r="J74" s="190"/>
    </row>
    <row r="75" spans="1:10">
      <c r="A75" s="190"/>
      <c r="B75" s="190"/>
      <c r="C75" s="190"/>
      <c r="D75" s="190"/>
      <c r="E75" s="190"/>
      <c r="F75" s="190"/>
      <c r="G75" s="190"/>
      <c r="H75" s="190"/>
      <c r="I75" s="190"/>
      <c r="J75" s="190"/>
    </row>
    <row r="76" spans="1:10">
      <c r="A76" s="190"/>
      <c r="B76" s="190"/>
      <c r="C76" s="190"/>
      <c r="D76" s="190"/>
      <c r="E76" s="190"/>
      <c r="F76" s="190"/>
      <c r="G76" s="190"/>
      <c r="H76" s="190"/>
      <c r="I76" s="190"/>
      <c r="J76" s="190"/>
    </row>
    <row r="77" spans="1:10">
      <c r="A77" s="190"/>
      <c r="B77" s="190"/>
      <c r="C77" s="190"/>
      <c r="D77" s="190"/>
      <c r="E77" s="190"/>
      <c r="F77" s="190"/>
      <c r="G77" s="190"/>
      <c r="H77" s="190"/>
      <c r="I77" s="190"/>
      <c r="J77" s="190"/>
    </row>
    <row r="78" spans="1:10">
      <c r="A78" s="190"/>
      <c r="B78" s="190"/>
      <c r="C78" s="190"/>
      <c r="D78" s="190"/>
      <c r="E78" s="190"/>
      <c r="F78" s="190"/>
      <c r="G78" s="190"/>
      <c r="H78" s="190"/>
      <c r="I78" s="190"/>
      <c r="J78" s="190"/>
    </row>
    <row r="79" spans="1:10">
      <c r="A79" s="190"/>
      <c r="B79" s="190"/>
      <c r="C79" s="190"/>
      <c r="D79" s="190"/>
      <c r="E79" s="190"/>
      <c r="F79" s="190"/>
      <c r="G79" s="190"/>
      <c r="H79" s="190"/>
      <c r="I79" s="190"/>
      <c r="J79" s="190"/>
    </row>
    <row r="80" spans="1:10">
      <c r="A80" s="190"/>
      <c r="B80" s="190"/>
      <c r="C80" s="190"/>
      <c r="D80" s="190"/>
      <c r="E80" s="190"/>
      <c r="F80" s="190"/>
      <c r="G80" s="190"/>
      <c r="H80" s="190"/>
      <c r="I80" s="190"/>
      <c r="J80" s="190"/>
    </row>
    <row r="81" spans="1:10">
      <c r="A81" s="190"/>
      <c r="B81" s="190"/>
      <c r="C81" s="190"/>
      <c r="D81" s="190"/>
      <c r="E81" s="190"/>
      <c r="F81" s="190"/>
      <c r="G81" s="190"/>
      <c r="H81" s="190"/>
      <c r="I81" s="190"/>
      <c r="J81" s="190"/>
    </row>
    <row r="82" spans="1:10">
      <c r="A82" s="190"/>
      <c r="B82" s="190"/>
      <c r="C82" s="190"/>
      <c r="D82" s="190"/>
      <c r="E82" s="190"/>
      <c r="F82" s="190"/>
      <c r="G82" s="190"/>
      <c r="H82" s="190"/>
      <c r="I82" s="190"/>
      <c r="J82" s="190"/>
    </row>
    <row r="83" spans="1:10">
      <c r="A83" s="190"/>
      <c r="B83" s="190"/>
      <c r="C83" s="190"/>
      <c r="D83" s="190"/>
      <c r="E83" s="190"/>
      <c r="F83" s="190"/>
      <c r="G83" s="190"/>
      <c r="H83" s="190"/>
      <c r="I83" s="190"/>
      <c r="J83" s="190"/>
    </row>
    <row r="84" spans="1:10">
      <c r="A84" s="190"/>
      <c r="B84" s="190"/>
      <c r="C84" s="190"/>
      <c r="D84" s="190"/>
      <c r="E84" s="190"/>
      <c r="F84" s="190"/>
      <c r="G84" s="190"/>
      <c r="H84" s="190"/>
      <c r="I84" s="190"/>
      <c r="J84" s="190"/>
    </row>
    <row r="85" spans="1:10">
      <c r="A85" s="190"/>
      <c r="B85" s="190"/>
      <c r="C85" s="190"/>
      <c r="D85" s="190"/>
      <c r="E85" s="190"/>
      <c r="F85" s="190"/>
      <c r="G85" s="190"/>
      <c r="H85" s="190"/>
      <c r="I85" s="190"/>
      <c r="J85" s="190"/>
    </row>
    <row r="86" spans="1:10">
      <c r="A86" s="190"/>
      <c r="B86" s="190"/>
      <c r="C86" s="190"/>
      <c r="D86" s="190"/>
      <c r="E86" s="190"/>
      <c r="F86" s="190"/>
      <c r="G86" s="190"/>
      <c r="H86" s="190"/>
      <c r="I86" s="190"/>
      <c r="J86" s="190"/>
    </row>
    <row r="87" spans="1:10">
      <c r="A87" s="190"/>
      <c r="B87" s="190"/>
      <c r="C87" s="190"/>
      <c r="D87" s="190"/>
      <c r="E87" s="190"/>
      <c r="F87" s="190"/>
      <c r="G87" s="190"/>
      <c r="H87" s="190"/>
      <c r="I87" s="190"/>
      <c r="J87" s="190"/>
    </row>
    <row r="88" spans="1:10">
      <c r="A88" s="190"/>
      <c r="B88" s="190"/>
      <c r="C88" s="190"/>
      <c r="D88" s="190"/>
      <c r="E88" s="190"/>
      <c r="F88" s="190"/>
      <c r="G88" s="190"/>
      <c r="H88" s="190"/>
      <c r="I88" s="190"/>
      <c r="J88" s="190"/>
    </row>
    <row r="89" spans="1:10">
      <c r="A89" s="190"/>
      <c r="B89" s="190"/>
      <c r="C89" s="190"/>
      <c r="D89" s="190"/>
      <c r="E89" s="190"/>
      <c r="F89" s="190"/>
      <c r="G89" s="190"/>
      <c r="H89" s="190"/>
      <c r="I89" s="190"/>
      <c r="J89" s="190"/>
    </row>
    <row r="90" spans="1:10">
      <c r="A90" s="190"/>
      <c r="B90" s="190"/>
      <c r="C90" s="190"/>
      <c r="D90" s="190"/>
      <c r="E90" s="190"/>
      <c r="F90" s="190"/>
      <c r="G90" s="190"/>
      <c r="H90" s="190"/>
      <c r="I90" s="190"/>
      <c r="J90" s="190"/>
    </row>
    <row r="91" spans="1:10">
      <c r="A91" s="190"/>
      <c r="B91" s="190"/>
      <c r="C91" s="190"/>
      <c r="D91" s="190"/>
      <c r="E91" s="190"/>
      <c r="F91" s="190"/>
      <c r="G91" s="190"/>
      <c r="H91" s="190"/>
      <c r="I91" s="190"/>
      <c r="J91" s="190"/>
    </row>
    <row r="92" spans="1:10">
      <c r="A92" s="190"/>
      <c r="B92" s="190"/>
      <c r="C92" s="190"/>
      <c r="D92" s="190"/>
      <c r="E92" s="190"/>
      <c r="F92" s="190"/>
      <c r="G92" s="190"/>
      <c r="H92" s="190"/>
      <c r="I92" s="190"/>
      <c r="J92" s="190"/>
    </row>
    <row r="93" spans="1:10">
      <c r="A93" s="190"/>
      <c r="B93" s="190"/>
      <c r="C93" s="190"/>
      <c r="D93" s="190"/>
      <c r="E93" s="190"/>
      <c r="F93" s="190"/>
      <c r="G93" s="190"/>
      <c r="H93" s="190"/>
      <c r="I93" s="190"/>
      <c r="J93" s="190"/>
    </row>
    <row r="94" spans="1:10">
      <c r="A94" s="190"/>
      <c r="B94" s="190"/>
      <c r="C94" s="190"/>
      <c r="D94" s="190"/>
      <c r="E94" s="190"/>
      <c r="F94" s="190"/>
      <c r="G94" s="190"/>
      <c r="H94" s="190"/>
      <c r="I94" s="190"/>
      <c r="J94" s="190"/>
    </row>
    <row r="95" spans="1:10">
      <c r="A95" s="190"/>
      <c r="B95" s="190"/>
      <c r="C95" s="190"/>
      <c r="D95" s="190"/>
      <c r="E95" s="190"/>
      <c r="F95" s="190"/>
      <c r="G95" s="190"/>
      <c r="H95" s="190"/>
      <c r="I95" s="190"/>
      <c r="J95" s="190"/>
    </row>
    <row r="96" spans="1:10">
      <c r="A96" s="190"/>
      <c r="B96" s="190"/>
      <c r="C96" s="190"/>
      <c r="D96" s="190"/>
      <c r="E96" s="190"/>
      <c r="F96" s="190"/>
      <c r="G96" s="190"/>
      <c r="H96" s="190"/>
      <c r="I96" s="190"/>
      <c r="J96" s="190"/>
    </row>
    <row r="97" spans="1:10">
      <c r="A97" s="190"/>
      <c r="B97" s="190"/>
      <c r="C97" s="190"/>
      <c r="D97" s="190"/>
      <c r="E97" s="190"/>
      <c r="F97" s="190"/>
      <c r="G97" s="190"/>
      <c r="H97" s="190"/>
      <c r="I97" s="190"/>
      <c r="J97" s="190"/>
    </row>
    <row r="98" spans="1:10">
      <c r="A98" s="190"/>
      <c r="B98" s="190"/>
      <c r="C98" s="190"/>
      <c r="D98" s="190"/>
      <c r="E98" s="190"/>
      <c r="F98" s="190"/>
      <c r="G98" s="190"/>
      <c r="H98" s="190"/>
      <c r="I98" s="190"/>
      <c r="J98" s="190"/>
    </row>
    <row r="99" spans="1:10">
      <c r="A99" s="190"/>
      <c r="B99" s="190"/>
      <c r="C99" s="190"/>
      <c r="D99" s="190"/>
      <c r="E99" s="190"/>
      <c r="F99" s="190"/>
      <c r="G99" s="190"/>
      <c r="H99" s="190"/>
      <c r="I99" s="190"/>
      <c r="J99" s="190"/>
    </row>
    <row r="100" spans="1:10">
      <c r="A100" s="190"/>
      <c r="B100" s="190"/>
      <c r="C100" s="190"/>
      <c r="D100" s="190"/>
      <c r="E100" s="190"/>
      <c r="F100" s="190"/>
      <c r="G100" s="190"/>
      <c r="H100" s="190"/>
      <c r="I100" s="190"/>
      <c r="J100" s="190"/>
    </row>
    <row r="101" spans="1:10">
      <c r="A101" s="190"/>
      <c r="B101" s="190"/>
      <c r="C101" s="190"/>
      <c r="D101" s="190"/>
      <c r="E101" s="190"/>
      <c r="F101" s="190"/>
      <c r="G101" s="190"/>
      <c r="H101" s="190"/>
      <c r="I101" s="190"/>
      <c r="J101" s="190"/>
    </row>
    <row r="102" spans="1:10">
      <c r="A102" s="190"/>
      <c r="B102" s="190"/>
      <c r="C102" s="190"/>
      <c r="D102" s="190"/>
      <c r="E102" s="190"/>
      <c r="F102" s="190"/>
      <c r="G102" s="190"/>
      <c r="H102" s="190"/>
      <c r="I102" s="190"/>
      <c r="J102" s="190"/>
    </row>
    <row r="103" spans="1:10">
      <c r="A103" s="190"/>
      <c r="B103" s="190"/>
      <c r="C103" s="190"/>
      <c r="D103" s="190"/>
      <c r="E103" s="190"/>
      <c r="F103" s="190"/>
      <c r="G103" s="190"/>
      <c r="H103" s="190"/>
      <c r="I103" s="190"/>
      <c r="J103" s="190"/>
    </row>
    <row r="104" spans="1:10">
      <c r="A104" s="190"/>
      <c r="B104" s="190"/>
      <c r="C104" s="190"/>
      <c r="D104" s="190"/>
      <c r="E104" s="190"/>
      <c r="F104" s="190"/>
      <c r="G104" s="190"/>
      <c r="H104" s="190"/>
      <c r="I104" s="190"/>
      <c r="J104" s="190"/>
    </row>
    <row r="105" spans="1:10">
      <c r="A105" s="190"/>
      <c r="B105" s="190"/>
      <c r="C105" s="190"/>
      <c r="D105" s="190"/>
      <c r="E105" s="190"/>
      <c r="F105" s="190"/>
      <c r="G105" s="190"/>
      <c r="H105" s="190"/>
      <c r="I105" s="190"/>
      <c r="J105" s="190"/>
    </row>
    <row r="106" spans="1:10">
      <c r="A106" s="190"/>
      <c r="B106" s="190"/>
      <c r="C106" s="190"/>
      <c r="D106" s="190"/>
      <c r="E106" s="190"/>
      <c r="F106" s="190"/>
      <c r="G106" s="190"/>
      <c r="H106" s="190"/>
      <c r="I106" s="190"/>
      <c r="J106" s="190"/>
    </row>
    <row r="107" spans="1:10">
      <c r="A107" s="190"/>
      <c r="B107" s="190"/>
      <c r="C107" s="190"/>
      <c r="D107" s="190"/>
      <c r="E107" s="190"/>
      <c r="F107" s="190"/>
      <c r="G107" s="190"/>
      <c r="H107" s="190"/>
      <c r="I107" s="190"/>
      <c r="J107" s="190"/>
    </row>
    <row r="108" spans="1:10">
      <c r="A108" s="190"/>
      <c r="B108" s="190"/>
      <c r="C108" s="190"/>
      <c r="D108" s="190"/>
      <c r="E108" s="190"/>
      <c r="F108" s="190"/>
      <c r="G108" s="190"/>
      <c r="H108" s="190"/>
      <c r="I108" s="190"/>
      <c r="J108" s="190"/>
    </row>
    <row r="109" spans="1:10">
      <c r="A109" s="190"/>
      <c r="B109" s="190"/>
      <c r="C109" s="190"/>
      <c r="D109" s="190"/>
      <c r="E109" s="190"/>
      <c r="F109" s="190"/>
      <c r="G109" s="190"/>
      <c r="H109" s="190"/>
      <c r="I109" s="190"/>
      <c r="J109" s="190"/>
    </row>
    <row r="110" spans="1:10">
      <c r="A110" s="190"/>
      <c r="B110" s="190"/>
      <c r="C110" s="190"/>
      <c r="D110" s="190"/>
      <c r="E110" s="190"/>
      <c r="F110" s="190"/>
      <c r="G110" s="190"/>
      <c r="H110" s="190"/>
      <c r="I110" s="190"/>
      <c r="J110" s="190"/>
    </row>
    <row r="111" spans="1:10">
      <c r="A111" s="190"/>
      <c r="B111" s="190"/>
      <c r="C111" s="190"/>
      <c r="D111" s="190"/>
      <c r="E111" s="190"/>
      <c r="F111" s="190"/>
      <c r="G111" s="190"/>
      <c r="H111" s="190"/>
      <c r="I111" s="190"/>
      <c r="J111" s="190"/>
    </row>
    <row r="112" spans="1:10">
      <c r="A112" s="190"/>
      <c r="B112" s="190"/>
      <c r="C112" s="190"/>
      <c r="D112" s="190"/>
      <c r="E112" s="190"/>
      <c r="F112" s="190"/>
      <c r="G112" s="190"/>
      <c r="H112" s="190"/>
      <c r="I112" s="190"/>
      <c r="J112" s="190"/>
    </row>
    <row r="113" spans="1:10">
      <c r="A113" s="190"/>
      <c r="B113" s="190"/>
      <c r="C113" s="190"/>
      <c r="D113" s="190"/>
      <c r="E113" s="190"/>
      <c r="F113" s="190"/>
      <c r="G113" s="190"/>
      <c r="H113" s="190"/>
      <c r="I113" s="190"/>
      <c r="J113" s="190"/>
    </row>
    <row r="114" spans="1:10">
      <c r="A114" s="190"/>
      <c r="B114" s="190"/>
      <c r="C114" s="190"/>
      <c r="D114" s="190"/>
      <c r="E114" s="190"/>
      <c r="F114" s="190"/>
      <c r="G114" s="190"/>
      <c r="H114" s="190"/>
      <c r="I114" s="190"/>
      <c r="J114" s="190"/>
    </row>
    <row r="115" spans="1:10">
      <c r="A115" s="190"/>
      <c r="B115" s="190"/>
      <c r="C115" s="190"/>
      <c r="D115" s="190"/>
      <c r="E115" s="190"/>
      <c r="F115" s="190"/>
      <c r="G115" s="190"/>
      <c r="H115" s="190"/>
      <c r="I115" s="190"/>
      <c r="J115" s="190"/>
    </row>
    <row r="116" spans="1:10">
      <c r="A116" s="190"/>
      <c r="B116" s="190"/>
      <c r="C116" s="190"/>
      <c r="D116" s="190"/>
      <c r="E116" s="190"/>
      <c r="F116" s="190"/>
      <c r="G116" s="190"/>
      <c r="H116" s="190"/>
      <c r="I116" s="190"/>
      <c r="J116" s="190"/>
    </row>
    <row r="117" spans="1:10">
      <c r="A117" s="190"/>
      <c r="B117" s="190"/>
      <c r="C117" s="190"/>
      <c r="D117" s="190"/>
      <c r="E117" s="190"/>
      <c r="F117" s="190"/>
      <c r="G117" s="190"/>
      <c r="H117" s="190"/>
      <c r="I117" s="190"/>
      <c r="J117" s="190"/>
    </row>
    <row r="118" spans="1:10">
      <c r="A118" s="190"/>
      <c r="B118" s="190"/>
      <c r="C118" s="190"/>
      <c r="D118" s="190"/>
      <c r="E118" s="190"/>
      <c r="F118" s="190"/>
      <c r="G118" s="190"/>
      <c r="H118" s="190"/>
      <c r="I118" s="190"/>
      <c r="J118" s="190"/>
    </row>
    <row r="119" spans="1:10">
      <c r="A119" s="190"/>
      <c r="B119" s="190"/>
      <c r="C119" s="190"/>
      <c r="D119" s="190"/>
      <c r="E119" s="190"/>
      <c r="F119" s="190"/>
      <c r="G119" s="190"/>
      <c r="H119" s="190"/>
      <c r="I119" s="190"/>
      <c r="J119" s="190"/>
    </row>
    <row r="120" spans="1:10">
      <c r="A120" s="190"/>
      <c r="B120" s="190"/>
      <c r="C120" s="190"/>
      <c r="D120" s="190"/>
      <c r="E120" s="190"/>
      <c r="F120" s="190"/>
      <c r="G120" s="190"/>
      <c r="H120" s="190"/>
      <c r="I120" s="190"/>
      <c r="J120" s="190"/>
    </row>
    <row r="121" spans="1:10">
      <c r="A121" s="190"/>
      <c r="B121" s="190"/>
      <c r="C121" s="190"/>
      <c r="D121" s="190"/>
      <c r="E121" s="190"/>
      <c r="F121" s="190"/>
      <c r="G121" s="190"/>
      <c r="H121" s="190"/>
      <c r="I121" s="190"/>
      <c r="J121" s="190"/>
    </row>
    <row r="122" spans="1:10">
      <c r="A122" s="190"/>
      <c r="B122" s="190"/>
      <c r="C122" s="190"/>
      <c r="D122" s="190"/>
      <c r="E122" s="190"/>
      <c r="F122" s="190"/>
      <c r="G122" s="190"/>
      <c r="H122" s="190"/>
      <c r="I122" s="190"/>
      <c r="J122" s="190"/>
    </row>
    <row r="123" spans="1:10">
      <c r="A123" s="190"/>
      <c r="B123" s="190"/>
      <c r="C123" s="190"/>
      <c r="D123" s="190"/>
      <c r="E123" s="190"/>
      <c r="F123" s="190"/>
      <c r="G123" s="190"/>
      <c r="H123" s="190"/>
      <c r="I123" s="190"/>
      <c r="J123" s="190"/>
    </row>
    <row r="124" spans="1:10">
      <c r="A124" s="190"/>
      <c r="B124" s="190"/>
      <c r="C124" s="190"/>
      <c r="D124" s="190"/>
      <c r="E124" s="190"/>
      <c r="F124" s="190"/>
      <c r="G124" s="190"/>
      <c r="H124" s="190"/>
      <c r="I124" s="190"/>
      <c r="J124" s="190"/>
    </row>
    <row r="125" spans="1:10">
      <c r="A125" s="190"/>
      <c r="B125" s="190"/>
      <c r="C125" s="190"/>
      <c r="D125" s="190"/>
      <c r="E125" s="190"/>
      <c r="F125" s="190"/>
      <c r="G125" s="190"/>
      <c r="H125" s="190"/>
      <c r="I125" s="190"/>
      <c r="J125" s="190"/>
    </row>
    <row r="126" spans="1:10">
      <c r="A126" s="190"/>
      <c r="B126" s="190"/>
      <c r="C126" s="190"/>
      <c r="D126" s="190"/>
      <c r="E126" s="190"/>
      <c r="F126" s="190"/>
      <c r="G126" s="190"/>
      <c r="H126" s="190"/>
      <c r="I126" s="190"/>
      <c r="J126" s="190"/>
    </row>
    <row r="127" spans="1:10">
      <c r="A127" s="190"/>
      <c r="B127" s="190"/>
      <c r="C127" s="190"/>
      <c r="D127" s="190"/>
      <c r="E127" s="190"/>
      <c r="F127" s="190"/>
      <c r="G127" s="190"/>
      <c r="H127" s="190"/>
      <c r="I127" s="190"/>
      <c r="J127" s="190"/>
    </row>
    <row r="128" spans="1:10">
      <c r="A128" s="190"/>
      <c r="B128" s="190"/>
      <c r="C128" s="190"/>
      <c r="D128" s="190"/>
      <c r="E128" s="190"/>
      <c r="F128" s="190"/>
      <c r="G128" s="190"/>
      <c r="H128" s="190"/>
      <c r="I128" s="190"/>
      <c r="J128" s="190"/>
    </row>
    <row r="129" spans="1:10">
      <c r="A129" s="190"/>
      <c r="B129" s="190"/>
      <c r="C129" s="190"/>
      <c r="D129" s="190"/>
      <c r="E129" s="190"/>
      <c r="F129" s="190"/>
      <c r="G129" s="190"/>
      <c r="H129" s="190"/>
      <c r="I129" s="190"/>
      <c r="J129" s="190"/>
    </row>
    <row r="130" spans="1:10">
      <c r="A130" s="190"/>
      <c r="B130" s="190"/>
      <c r="C130" s="190"/>
      <c r="D130" s="190"/>
      <c r="E130" s="190"/>
      <c r="F130" s="190"/>
      <c r="G130" s="190"/>
      <c r="H130" s="190"/>
      <c r="I130" s="190"/>
      <c r="J130" s="190"/>
    </row>
    <row r="131" spans="1:10">
      <c r="A131" s="190"/>
      <c r="B131" s="190"/>
      <c r="C131" s="190"/>
      <c r="D131" s="190"/>
      <c r="E131" s="190"/>
      <c r="F131" s="190"/>
      <c r="G131" s="190"/>
      <c r="H131" s="190"/>
      <c r="I131" s="190"/>
      <c r="J131" s="190"/>
    </row>
    <row r="132" spans="1:10">
      <c r="A132" s="190"/>
      <c r="B132" s="190"/>
      <c r="C132" s="190"/>
      <c r="D132" s="190"/>
      <c r="E132" s="190"/>
      <c r="F132" s="190"/>
      <c r="G132" s="190"/>
      <c r="H132" s="190"/>
      <c r="I132" s="190"/>
      <c r="J132" s="190"/>
    </row>
    <row r="133" spans="1:10">
      <c r="A133" s="190"/>
      <c r="B133" s="190"/>
      <c r="C133" s="190"/>
      <c r="D133" s="190"/>
      <c r="E133" s="190"/>
      <c r="F133" s="190"/>
      <c r="G133" s="190"/>
      <c r="H133" s="190"/>
      <c r="I133" s="190"/>
      <c r="J133" s="190"/>
    </row>
    <row r="134" spans="1:10">
      <c r="A134" s="190"/>
      <c r="B134" s="190"/>
      <c r="C134" s="190"/>
      <c r="D134" s="190"/>
      <c r="E134" s="190"/>
      <c r="F134" s="190"/>
      <c r="G134" s="190"/>
      <c r="H134" s="190"/>
      <c r="I134" s="190"/>
      <c r="J134" s="190"/>
    </row>
    <row r="135" spans="1:10">
      <c r="A135" s="190"/>
      <c r="B135" s="190"/>
      <c r="C135" s="190"/>
      <c r="D135" s="190"/>
      <c r="E135" s="190"/>
      <c r="F135" s="190"/>
      <c r="G135" s="190"/>
      <c r="H135" s="190"/>
      <c r="I135" s="190"/>
      <c r="J135" s="190"/>
    </row>
    <row r="136" spans="1:10">
      <c r="A136" s="190"/>
      <c r="B136" s="190"/>
      <c r="C136" s="190"/>
      <c r="D136" s="190"/>
      <c r="E136" s="190"/>
      <c r="F136" s="190"/>
      <c r="G136" s="190"/>
      <c r="H136" s="190"/>
      <c r="I136" s="190"/>
      <c r="J136" s="190"/>
    </row>
    <row r="137" spans="1:10">
      <c r="A137" s="190"/>
      <c r="B137" s="190"/>
      <c r="C137" s="190"/>
      <c r="D137" s="190"/>
      <c r="E137" s="190"/>
      <c r="F137" s="190"/>
      <c r="G137" s="190"/>
      <c r="H137" s="190"/>
      <c r="I137" s="190"/>
      <c r="J137" s="190"/>
    </row>
    <row r="138" spans="1:10">
      <c r="A138" s="190"/>
      <c r="B138" s="190"/>
      <c r="C138" s="190"/>
      <c r="D138" s="190"/>
      <c r="E138" s="190"/>
      <c r="F138" s="190"/>
      <c r="G138" s="190"/>
      <c r="H138" s="190"/>
      <c r="I138" s="190"/>
      <c r="J138" s="190"/>
    </row>
    <row r="139" spans="1:10">
      <c r="A139" s="190"/>
      <c r="B139" s="190"/>
      <c r="C139" s="190"/>
      <c r="D139" s="190"/>
      <c r="E139" s="190"/>
      <c r="F139" s="190"/>
      <c r="G139" s="190"/>
      <c r="H139" s="190"/>
      <c r="I139" s="190"/>
      <c r="J139" s="190"/>
    </row>
    <row r="140" spans="1:10">
      <c r="A140" s="190"/>
      <c r="B140" s="190"/>
      <c r="C140" s="190"/>
      <c r="D140" s="190"/>
      <c r="E140" s="190"/>
      <c r="F140" s="190"/>
      <c r="G140" s="190"/>
      <c r="H140" s="190"/>
      <c r="I140" s="190"/>
      <c r="J140" s="190"/>
    </row>
    <row r="141" spans="1:10">
      <c r="A141" s="190"/>
      <c r="B141" s="190"/>
      <c r="C141" s="190"/>
      <c r="D141" s="190"/>
      <c r="E141" s="190"/>
      <c r="F141" s="190"/>
      <c r="G141" s="190"/>
      <c r="H141" s="190"/>
      <c r="I141" s="190"/>
      <c r="J141" s="190"/>
    </row>
    <row r="142" spans="1:10">
      <c r="A142" s="190"/>
      <c r="B142" s="190"/>
      <c r="C142" s="190"/>
      <c r="D142" s="190"/>
      <c r="E142" s="190"/>
      <c r="F142" s="190"/>
      <c r="G142" s="190"/>
      <c r="H142" s="190"/>
      <c r="I142" s="190"/>
      <c r="J142" s="190"/>
    </row>
    <row r="143" spans="1:10">
      <c r="A143" s="190"/>
      <c r="B143" s="190"/>
      <c r="C143" s="190"/>
      <c r="D143" s="190"/>
      <c r="E143" s="190"/>
      <c r="F143" s="190"/>
      <c r="G143" s="190"/>
      <c r="H143" s="190"/>
      <c r="I143" s="190"/>
      <c r="J143" s="190"/>
    </row>
    <row r="144" spans="1:10">
      <c r="A144" s="190"/>
      <c r="B144" s="190"/>
      <c r="C144" s="190"/>
      <c r="D144" s="190"/>
      <c r="E144" s="190"/>
      <c r="F144" s="190"/>
      <c r="G144" s="190"/>
      <c r="H144" s="190"/>
      <c r="I144" s="190"/>
      <c r="J144" s="190"/>
    </row>
    <row r="145" spans="1:10">
      <c r="A145" s="190"/>
      <c r="B145" s="190"/>
      <c r="C145" s="190"/>
      <c r="D145" s="190"/>
      <c r="E145" s="190"/>
      <c r="F145" s="190"/>
      <c r="G145" s="190"/>
      <c r="H145" s="190"/>
      <c r="I145" s="190"/>
      <c r="J145" s="190"/>
    </row>
    <row r="146" spans="1:10">
      <c r="A146" s="190"/>
      <c r="B146" s="190"/>
      <c r="C146" s="190"/>
      <c r="D146" s="190"/>
      <c r="E146" s="190"/>
      <c r="F146" s="190"/>
      <c r="G146" s="190"/>
      <c r="H146" s="190"/>
      <c r="I146" s="190"/>
      <c r="J146" s="190"/>
    </row>
    <row r="147" spans="1:10">
      <c r="A147" s="190"/>
      <c r="B147" s="190"/>
      <c r="C147" s="190"/>
      <c r="D147" s="190"/>
      <c r="E147" s="190"/>
      <c r="F147" s="190"/>
      <c r="G147" s="190"/>
      <c r="H147" s="190"/>
      <c r="I147" s="190"/>
      <c r="J147" s="190"/>
    </row>
    <row r="148" spans="1:10">
      <c r="A148" s="190"/>
      <c r="B148" s="190"/>
      <c r="C148" s="190"/>
      <c r="D148" s="190"/>
      <c r="E148" s="190"/>
      <c r="F148" s="190"/>
      <c r="G148" s="190"/>
      <c r="H148" s="190"/>
      <c r="I148" s="190"/>
      <c r="J148" s="190"/>
    </row>
    <row r="149" spans="1:10">
      <c r="A149" s="190"/>
      <c r="B149" s="190"/>
      <c r="C149" s="190"/>
      <c r="D149" s="190"/>
      <c r="E149" s="190"/>
      <c r="F149" s="190"/>
      <c r="G149" s="190"/>
      <c r="H149" s="190"/>
      <c r="I149" s="190"/>
      <c r="J149" s="190"/>
    </row>
    <row r="150" spans="1:10">
      <c r="A150" s="190"/>
      <c r="B150" s="190"/>
      <c r="C150" s="190"/>
      <c r="D150" s="190"/>
      <c r="E150" s="190"/>
      <c r="F150" s="190"/>
      <c r="G150" s="190"/>
      <c r="H150" s="190"/>
      <c r="I150" s="190"/>
      <c r="J150" s="190"/>
    </row>
    <row r="151" spans="1:10">
      <c r="A151" s="190"/>
      <c r="B151" s="190"/>
      <c r="C151" s="190"/>
      <c r="D151" s="190"/>
      <c r="E151" s="190"/>
      <c r="F151" s="190"/>
      <c r="G151" s="190"/>
      <c r="H151" s="190"/>
      <c r="I151" s="190"/>
      <c r="J151" s="190"/>
    </row>
    <row r="152" spans="1:10">
      <c r="A152" s="190"/>
      <c r="B152" s="190"/>
      <c r="C152" s="190"/>
      <c r="D152" s="190"/>
      <c r="E152" s="190"/>
      <c r="F152" s="190"/>
      <c r="G152" s="190"/>
      <c r="H152" s="190"/>
      <c r="I152" s="190"/>
      <c r="J152" s="190"/>
    </row>
    <row r="153" spans="1:10">
      <c r="A153" s="190"/>
      <c r="B153" s="190"/>
      <c r="C153" s="190"/>
      <c r="D153" s="190"/>
      <c r="E153" s="190"/>
      <c r="F153" s="190"/>
      <c r="G153" s="190"/>
      <c r="H153" s="190"/>
      <c r="I153" s="190"/>
      <c r="J153" s="190"/>
    </row>
    <row r="154" spans="1:10">
      <c r="A154" s="190"/>
      <c r="B154" s="190"/>
      <c r="C154" s="190"/>
      <c r="D154" s="190"/>
      <c r="E154" s="190"/>
      <c r="F154" s="190"/>
      <c r="G154" s="190"/>
      <c r="H154" s="190"/>
      <c r="I154" s="190"/>
      <c r="J154" s="190"/>
    </row>
    <row r="155" spans="1:10">
      <c r="A155" s="190"/>
      <c r="B155" s="190"/>
      <c r="C155" s="190"/>
      <c r="D155" s="190"/>
      <c r="E155" s="190"/>
      <c r="F155" s="190"/>
      <c r="G155" s="190"/>
      <c r="H155" s="190"/>
      <c r="I155" s="190"/>
      <c r="J155" s="190"/>
    </row>
    <row r="156" spans="1:10">
      <c r="A156" s="190"/>
      <c r="B156" s="190"/>
      <c r="C156" s="190"/>
      <c r="D156" s="190"/>
      <c r="E156" s="190"/>
      <c r="F156" s="190"/>
      <c r="G156" s="190"/>
      <c r="H156" s="190"/>
      <c r="I156" s="190"/>
      <c r="J156" s="190"/>
    </row>
    <row r="157" spans="1:10">
      <c r="A157" s="190"/>
      <c r="B157" s="190"/>
      <c r="C157" s="190"/>
      <c r="D157" s="190"/>
      <c r="E157" s="190"/>
      <c r="F157" s="190"/>
      <c r="G157" s="190"/>
      <c r="H157" s="190"/>
      <c r="I157" s="190"/>
      <c r="J157" s="190"/>
    </row>
    <row r="158" spans="1:10">
      <c r="A158" s="190"/>
      <c r="B158" s="190"/>
      <c r="C158" s="190"/>
      <c r="D158" s="190"/>
      <c r="E158" s="190"/>
      <c r="F158" s="190"/>
      <c r="G158" s="190"/>
      <c r="H158" s="190"/>
      <c r="I158" s="190"/>
      <c r="J158" s="190"/>
    </row>
    <row r="159" spans="1:10">
      <c r="A159" s="190"/>
      <c r="B159" s="190"/>
      <c r="C159" s="190"/>
      <c r="D159" s="190"/>
      <c r="E159" s="190"/>
      <c r="F159" s="190"/>
      <c r="G159" s="190"/>
      <c r="H159" s="190"/>
      <c r="I159" s="190"/>
      <c r="J159" s="190"/>
    </row>
    <row r="160" spans="1:10">
      <c r="A160" s="190"/>
      <c r="B160" s="190"/>
      <c r="C160" s="190"/>
      <c r="D160" s="190"/>
      <c r="E160" s="190"/>
      <c r="F160" s="190"/>
      <c r="G160" s="190"/>
      <c r="H160" s="190"/>
      <c r="I160" s="190"/>
      <c r="J160" s="190"/>
    </row>
    <row r="161" spans="1:10">
      <c r="A161" s="190"/>
      <c r="B161" s="190"/>
      <c r="C161" s="190"/>
      <c r="D161" s="190"/>
      <c r="E161" s="190"/>
      <c r="F161" s="190"/>
      <c r="G161" s="190"/>
      <c r="H161" s="190"/>
      <c r="I161" s="190"/>
      <c r="J161" s="190"/>
    </row>
    <row r="162" spans="1:10">
      <c r="A162" s="190"/>
      <c r="B162" s="190"/>
      <c r="C162" s="190"/>
      <c r="D162" s="190"/>
      <c r="E162" s="190"/>
      <c r="F162" s="190"/>
      <c r="G162" s="190"/>
      <c r="H162" s="190"/>
      <c r="I162" s="190"/>
      <c r="J162" s="190"/>
    </row>
    <row r="163" spans="1:10">
      <c r="A163" s="190"/>
      <c r="B163" s="190"/>
      <c r="C163" s="190"/>
      <c r="D163" s="190"/>
      <c r="E163" s="190"/>
      <c r="F163" s="190"/>
      <c r="G163" s="190"/>
      <c r="H163" s="190"/>
      <c r="I163" s="190"/>
      <c r="J163" s="190"/>
    </row>
    <row r="164" spans="1:10">
      <c r="A164" s="190"/>
      <c r="B164" s="190"/>
      <c r="C164" s="190"/>
      <c r="D164" s="190"/>
      <c r="E164" s="190"/>
      <c r="F164" s="190"/>
      <c r="G164" s="190"/>
      <c r="H164" s="190"/>
      <c r="I164" s="190"/>
      <c r="J164" s="190"/>
    </row>
    <row r="165" spans="1:10">
      <c r="A165" s="190"/>
      <c r="B165" s="190"/>
      <c r="C165" s="190"/>
      <c r="D165" s="190"/>
      <c r="E165" s="190"/>
      <c r="F165" s="190"/>
      <c r="G165" s="190"/>
      <c r="H165" s="190"/>
      <c r="I165" s="190"/>
      <c r="J165" s="190"/>
    </row>
    <row r="166" spans="1:10">
      <c r="A166" s="190"/>
      <c r="B166" s="190"/>
      <c r="C166" s="190"/>
      <c r="D166" s="190"/>
      <c r="E166" s="190"/>
      <c r="F166" s="190"/>
      <c r="G166" s="190"/>
      <c r="H166" s="190"/>
      <c r="I166" s="190"/>
      <c r="J166" s="190"/>
    </row>
    <row r="167" spans="1:10">
      <c r="A167" s="190"/>
      <c r="B167" s="190"/>
      <c r="C167" s="190"/>
      <c r="D167" s="190"/>
      <c r="E167" s="190"/>
      <c r="F167" s="190"/>
      <c r="G167" s="190"/>
      <c r="H167" s="190"/>
      <c r="I167" s="190"/>
      <c r="J167" s="190"/>
    </row>
    <row r="168" spans="1:10">
      <c r="A168" s="190"/>
      <c r="B168" s="190"/>
      <c r="C168" s="190"/>
      <c r="D168" s="190"/>
      <c r="E168" s="190"/>
      <c r="F168" s="190"/>
      <c r="G168" s="190"/>
      <c r="H168" s="190"/>
      <c r="I168" s="190"/>
      <c r="J168" s="190"/>
    </row>
    <row r="169" spans="1:10">
      <c r="A169" s="190"/>
      <c r="B169" s="190"/>
      <c r="C169" s="190"/>
      <c r="D169" s="190"/>
      <c r="E169" s="190"/>
      <c r="F169" s="190"/>
      <c r="G169" s="190"/>
      <c r="H169" s="190"/>
      <c r="I169" s="190"/>
      <c r="J169" s="190"/>
    </row>
    <row r="170" spans="1:10">
      <c r="A170" s="190"/>
      <c r="B170" s="190"/>
      <c r="C170" s="190"/>
      <c r="D170" s="190"/>
      <c r="E170" s="190"/>
      <c r="F170" s="190"/>
      <c r="G170" s="190"/>
      <c r="H170" s="190"/>
      <c r="I170" s="190"/>
      <c r="J170" s="190"/>
    </row>
    <row r="171" spans="1:10">
      <c r="A171" s="190"/>
      <c r="B171" s="190"/>
      <c r="C171" s="190"/>
      <c r="D171" s="190"/>
      <c r="E171" s="190"/>
      <c r="F171" s="190"/>
      <c r="G171" s="190"/>
      <c r="H171" s="190"/>
      <c r="I171" s="190"/>
      <c r="J171" s="190"/>
    </row>
    <row r="172" spans="1:10">
      <c r="A172" s="190"/>
      <c r="B172" s="190"/>
      <c r="C172" s="190"/>
      <c r="D172" s="190"/>
      <c r="E172" s="190"/>
      <c r="F172" s="190"/>
      <c r="G172" s="190"/>
      <c r="H172" s="190"/>
      <c r="I172" s="190"/>
      <c r="J172" s="190"/>
    </row>
    <row r="173" spans="1:10">
      <c r="A173" s="190"/>
      <c r="B173" s="190"/>
      <c r="C173" s="190"/>
      <c r="D173" s="190"/>
      <c r="E173" s="190"/>
      <c r="F173" s="190"/>
      <c r="G173" s="190"/>
      <c r="H173" s="190"/>
      <c r="I173" s="190"/>
      <c r="J173" s="190"/>
    </row>
    <row r="174" spans="1:10">
      <c r="A174" s="190"/>
      <c r="B174" s="190"/>
      <c r="C174" s="190"/>
      <c r="D174" s="190"/>
      <c r="E174" s="190"/>
      <c r="F174" s="190"/>
      <c r="G174" s="190"/>
      <c r="H174" s="190"/>
      <c r="I174" s="190"/>
      <c r="J174" s="190"/>
    </row>
    <row r="175" spans="1:10">
      <c r="A175" s="190"/>
      <c r="B175" s="190"/>
      <c r="C175" s="190"/>
      <c r="D175" s="190"/>
      <c r="E175" s="190"/>
      <c r="F175" s="190"/>
      <c r="G175" s="190"/>
      <c r="H175" s="190"/>
      <c r="I175" s="190"/>
      <c r="J175" s="190"/>
    </row>
    <row r="176" spans="1:10">
      <c r="A176" s="190"/>
      <c r="B176" s="190"/>
      <c r="C176" s="190"/>
      <c r="D176" s="190"/>
      <c r="E176" s="190"/>
      <c r="F176" s="190"/>
      <c r="G176" s="190"/>
      <c r="H176" s="190"/>
      <c r="I176" s="190"/>
      <c r="J176" s="190"/>
    </row>
    <row r="177" spans="1:10">
      <c r="A177" s="190"/>
      <c r="B177" s="190"/>
      <c r="C177" s="190"/>
      <c r="D177" s="190"/>
      <c r="E177" s="190"/>
      <c r="F177" s="190"/>
      <c r="G177" s="190"/>
      <c r="H177" s="190"/>
      <c r="I177" s="190"/>
      <c r="J177" s="190"/>
    </row>
    <row r="178" spans="1:10">
      <c r="A178" s="190"/>
      <c r="B178" s="190"/>
      <c r="C178" s="190"/>
      <c r="D178" s="190"/>
      <c r="E178" s="190"/>
      <c r="F178" s="190"/>
      <c r="G178" s="190"/>
      <c r="H178" s="190"/>
      <c r="I178" s="190"/>
      <c r="J178" s="190"/>
    </row>
    <row r="179" spans="1:10">
      <c r="A179" s="190"/>
      <c r="B179" s="190"/>
      <c r="C179" s="190"/>
      <c r="D179" s="190"/>
      <c r="E179" s="190"/>
      <c r="F179" s="190"/>
      <c r="G179" s="190"/>
      <c r="H179" s="190"/>
      <c r="I179" s="190"/>
      <c r="J179" s="190"/>
    </row>
    <row r="180" spans="1:10">
      <c r="A180" s="190"/>
      <c r="B180" s="190"/>
      <c r="C180" s="190"/>
      <c r="D180" s="190"/>
      <c r="E180" s="190"/>
      <c r="F180" s="190"/>
      <c r="G180" s="190"/>
      <c r="H180" s="190"/>
      <c r="I180" s="190"/>
      <c r="J180" s="190"/>
    </row>
    <row r="181" spans="1:10">
      <c r="A181" s="190"/>
      <c r="B181" s="190"/>
      <c r="C181" s="190"/>
      <c r="D181" s="190"/>
      <c r="E181" s="190"/>
      <c r="F181" s="190"/>
      <c r="G181" s="190"/>
      <c r="H181" s="190"/>
      <c r="I181" s="190"/>
      <c r="J181" s="190"/>
    </row>
    <row r="182" spans="1:10">
      <c r="A182" s="190"/>
      <c r="B182" s="190"/>
      <c r="C182" s="190"/>
      <c r="D182" s="190"/>
      <c r="E182" s="190"/>
      <c r="F182" s="190"/>
      <c r="G182" s="190"/>
      <c r="H182" s="190"/>
      <c r="I182" s="190"/>
      <c r="J182" s="190"/>
    </row>
    <row r="183" spans="1:10">
      <c r="A183" s="190"/>
      <c r="B183" s="190"/>
      <c r="C183" s="190"/>
      <c r="D183" s="190"/>
      <c r="E183" s="190"/>
      <c r="F183" s="190"/>
      <c r="G183" s="190"/>
      <c r="H183" s="190"/>
      <c r="I183" s="190"/>
      <c r="J183" s="190"/>
    </row>
    <row r="184" spans="1:10">
      <c r="A184" s="190"/>
      <c r="B184" s="190"/>
      <c r="C184" s="190"/>
      <c r="D184" s="190"/>
      <c r="E184" s="190"/>
      <c r="F184" s="190"/>
      <c r="G184" s="190"/>
      <c r="H184" s="190"/>
      <c r="I184" s="190"/>
      <c r="J184" s="190"/>
    </row>
    <row r="185" spans="1:10">
      <c r="A185" s="190"/>
      <c r="B185" s="190"/>
      <c r="C185" s="190"/>
      <c r="D185" s="190"/>
      <c r="E185" s="190"/>
      <c r="F185" s="190"/>
      <c r="G185" s="190"/>
      <c r="H185" s="190"/>
      <c r="I185" s="190"/>
      <c r="J185" s="190"/>
    </row>
    <row r="186" spans="1:10">
      <c r="A186" s="190"/>
      <c r="B186" s="190"/>
      <c r="C186" s="190"/>
      <c r="D186" s="190"/>
      <c r="E186" s="190"/>
      <c r="F186" s="190"/>
      <c r="G186" s="190"/>
      <c r="H186" s="190"/>
      <c r="I186" s="190"/>
      <c r="J186" s="190"/>
    </row>
    <row r="187" spans="1:10">
      <c r="A187" s="190"/>
      <c r="B187" s="190"/>
      <c r="C187" s="190"/>
      <c r="D187" s="190"/>
      <c r="E187" s="190"/>
      <c r="F187" s="190"/>
      <c r="G187" s="190"/>
      <c r="H187" s="190"/>
      <c r="I187" s="190"/>
      <c r="J187" s="190"/>
    </row>
    <row r="188" spans="1:10">
      <c r="A188" s="190"/>
      <c r="B188" s="190"/>
      <c r="C188" s="190"/>
      <c r="D188" s="190"/>
      <c r="E188" s="190"/>
      <c r="F188" s="190"/>
      <c r="G188" s="190"/>
      <c r="H188" s="190"/>
      <c r="I188" s="190"/>
      <c r="J188" s="190"/>
    </row>
    <row r="189" spans="1:10">
      <c r="A189" s="190"/>
      <c r="B189" s="190"/>
      <c r="C189" s="190"/>
      <c r="D189" s="190"/>
      <c r="E189" s="190"/>
      <c r="F189" s="190"/>
      <c r="G189" s="190"/>
      <c r="H189" s="190"/>
      <c r="I189" s="190"/>
      <c r="J189" s="190"/>
    </row>
    <row r="190" spans="1:10">
      <c r="A190" s="190"/>
      <c r="B190" s="190"/>
      <c r="C190" s="190"/>
      <c r="D190" s="190"/>
      <c r="E190" s="190"/>
      <c r="F190" s="190"/>
      <c r="G190" s="190"/>
      <c r="H190" s="190"/>
      <c r="I190" s="190"/>
      <c r="J190" s="190"/>
    </row>
    <row r="191" spans="1:10">
      <c r="A191" s="190"/>
      <c r="B191" s="190"/>
      <c r="C191" s="190"/>
      <c r="D191" s="190"/>
      <c r="E191" s="190"/>
      <c r="F191" s="190"/>
      <c r="G191" s="190"/>
      <c r="H191" s="190"/>
      <c r="I191" s="190"/>
      <c r="J191" s="190"/>
    </row>
    <row r="192" spans="1:10">
      <c r="A192" s="190"/>
      <c r="B192" s="190"/>
      <c r="C192" s="190"/>
      <c r="D192" s="190"/>
      <c r="E192" s="190"/>
      <c r="F192" s="190"/>
      <c r="G192" s="190"/>
      <c r="H192" s="190"/>
      <c r="I192" s="190"/>
      <c r="J192" s="190"/>
    </row>
    <row r="193" spans="1:10">
      <c r="A193" s="190"/>
      <c r="B193" s="190"/>
      <c r="C193" s="190"/>
      <c r="D193" s="190"/>
      <c r="E193" s="190"/>
      <c r="F193" s="190"/>
      <c r="G193" s="190"/>
      <c r="H193" s="190"/>
      <c r="I193" s="190"/>
      <c r="J193" s="190"/>
    </row>
    <row r="194" spans="1:10">
      <c r="A194" s="190"/>
      <c r="B194" s="190"/>
      <c r="C194" s="190"/>
      <c r="D194" s="190"/>
      <c r="E194" s="190"/>
      <c r="F194" s="190"/>
      <c r="G194" s="190"/>
      <c r="H194" s="190"/>
      <c r="I194" s="190"/>
      <c r="J194" s="190"/>
    </row>
    <row r="195" spans="1:10">
      <c r="A195" s="190"/>
      <c r="B195" s="190"/>
      <c r="C195" s="190"/>
      <c r="D195" s="190"/>
      <c r="E195" s="190"/>
      <c r="F195" s="190"/>
      <c r="G195" s="190"/>
      <c r="H195" s="190"/>
      <c r="I195" s="190"/>
      <c r="J195" s="190"/>
    </row>
    <row r="196" spans="1:10">
      <c r="A196" s="190"/>
      <c r="B196" s="190"/>
      <c r="C196" s="190"/>
      <c r="D196" s="190"/>
      <c r="E196" s="190"/>
      <c r="F196" s="190"/>
      <c r="G196" s="190"/>
      <c r="H196" s="190"/>
      <c r="I196" s="190"/>
      <c r="J196" s="190"/>
    </row>
    <row r="197" spans="1:10">
      <c r="A197" s="190"/>
      <c r="B197" s="190"/>
      <c r="C197" s="190"/>
      <c r="D197" s="190"/>
      <c r="E197" s="190"/>
      <c r="F197" s="190"/>
      <c r="G197" s="190"/>
      <c r="H197" s="190"/>
      <c r="I197" s="190"/>
      <c r="J197" s="190"/>
    </row>
    <row r="198" spans="1:10">
      <c r="A198" s="190"/>
      <c r="B198" s="190"/>
      <c r="C198" s="190"/>
      <c r="D198" s="190"/>
      <c r="E198" s="190"/>
      <c r="F198" s="190"/>
      <c r="G198" s="190"/>
      <c r="H198" s="190"/>
      <c r="I198" s="190"/>
      <c r="J198" s="190"/>
    </row>
    <row r="199" spans="1:10">
      <c r="A199" s="190"/>
      <c r="B199" s="190"/>
      <c r="C199" s="190"/>
      <c r="D199" s="190"/>
      <c r="E199" s="190"/>
      <c r="F199" s="190"/>
      <c r="G199" s="190"/>
      <c r="H199" s="190"/>
      <c r="I199" s="190"/>
      <c r="J199" s="190"/>
    </row>
    <row r="200" spans="1:10">
      <c r="A200" s="190"/>
      <c r="B200" s="190"/>
      <c r="C200" s="190"/>
      <c r="D200" s="190"/>
      <c r="E200" s="190"/>
      <c r="F200" s="190"/>
      <c r="G200" s="190"/>
      <c r="H200" s="190"/>
      <c r="I200" s="190"/>
      <c r="J200" s="190"/>
    </row>
  </sheetData>
  <sheetProtection selectLockedCells="1"/>
  <protectedRanges>
    <protectedRange sqref="D7:J9 D16:G16 D23:G23 D26:G26 I16:J16 I23:J23 I26:J26 B7:C32 H10:H32" name="範圍1"/>
  </protectedRanges>
  <mergeCells count="7">
    <mergeCell ref="I33:J33"/>
    <mergeCell ref="A3:J3"/>
    <mergeCell ref="B4:H4"/>
    <mergeCell ref="A5:A6"/>
    <mergeCell ref="B5:B6"/>
    <mergeCell ref="C5:G5"/>
    <mergeCell ref="H5:J5"/>
  </mergeCells>
  <phoneticPr fontId="7" type="noConversion"/>
  <hyperlinks>
    <hyperlink ref="K3" location="預告統計資料發布時間表!A1" display="回發布時間表" xr:uid="{ADD6C0E2-4D36-4503-B06C-09ADB3D627B4}"/>
  </hyperlinks>
  <printOptions horizontalCentered="1" verticalCentered="1"/>
  <pageMargins left="0.39370078740157483" right="0.39370078740157483" top="0.39370078740157483" bottom="0.39370078740157483" header="0.19685039370078741" footer="0.27559055118110237"/>
  <pageSetup paperSize="9" scale="7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B37"/>
  <sheetViews>
    <sheetView topLeftCell="A19" workbookViewId="0">
      <selection activeCell="A34" sqref="A34"/>
    </sheetView>
  </sheetViews>
  <sheetFormatPr defaultColWidth="9" defaultRowHeight="16.2"/>
  <cols>
    <col min="1" max="1" width="93.6640625" customWidth="1"/>
  </cols>
  <sheetData>
    <row r="1" spans="1:2" ht="39.6">
      <c r="A1" s="60" t="s">
        <v>593</v>
      </c>
      <c r="B1" s="54" t="s">
        <v>12</v>
      </c>
    </row>
    <row r="2" spans="1:2" ht="19.8">
      <c r="A2" s="5" t="s">
        <v>178</v>
      </c>
      <c r="B2" s="55"/>
    </row>
    <row r="3" spans="1:2" ht="19.8">
      <c r="A3" s="5" t="s">
        <v>411</v>
      </c>
      <c r="B3" s="55"/>
    </row>
    <row r="4" spans="1:2" ht="19.8">
      <c r="A4" s="8" t="s">
        <v>1</v>
      </c>
      <c r="B4" s="55"/>
    </row>
    <row r="5" spans="1:2" ht="19.8">
      <c r="A5" s="59" t="s">
        <v>464</v>
      </c>
      <c r="B5" s="55"/>
    </row>
    <row r="6" spans="1:2" ht="19.8">
      <c r="A6" s="59" t="s">
        <v>474</v>
      </c>
      <c r="B6" s="55"/>
    </row>
    <row r="7" spans="1:2" ht="19.8">
      <c r="A7" s="59" t="s">
        <v>495</v>
      </c>
      <c r="B7" s="55"/>
    </row>
    <row r="8" spans="1:2" ht="19.8">
      <c r="A8" s="59" t="s">
        <v>471</v>
      </c>
      <c r="B8" s="55"/>
    </row>
    <row r="9" spans="1:2" ht="19.8">
      <c r="A9" s="59" t="s">
        <v>487</v>
      </c>
      <c r="B9" s="55"/>
    </row>
    <row r="10" spans="1:2" ht="19.8">
      <c r="A10" s="58" t="s">
        <v>2</v>
      </c>
      <c r="B10" s="55"/>
    </row>
    <row r="11" spans="1:2" ht="19.8">
      <c r="A11" s="59" t="s">
        <v>588</v>
      </c>
      <c r="B11" s="55"/>
    </row>
    <row r="12" spans="1:2" ht="79.2">
      <c r="A12" s="61" t="s">
        <v>468</v>
      </c>
      <c r="B12" s="55"/>
    </row>
    <row r="13" spans="1:2" ht="19.8">
      <c r="A13" s="8" t="s">
        <v>3</v>
      </c>
      <c r="B13" s="55"/>
    </row>
    <row r="14" spans="1:2" ht="99">
      <c r="A14" s="6" t="s">
        <v>412</v>
      </c>
      <c r="B14" s="55"/>
    </row>
    <row r="15" spans="1:2" ht="19.8">
      <c r="A15" s="3" t="s">
        <v>113</v>
      </c>
      <c r="B15" s="55"/>
    </row>
    <row r="16" spans="1:2" ht="19.8">
      <c r="A16" s="7" t="s">
        <v>4</v>
      </c>
      <c r="B16" s="55"/>
    </row>
    <row r="17" spans="1:2" ht="59.4">
      <c r="A17" s="3" t="s">
        <v>420</v>
      </c>
      <c r="B17" s="55"/>
    </row>
    <row r="18" spans="1:2" ht="39.6">
      <c r="A18" s="3" t="s">
        <v>421</v>
      </c>
      <c r="B18" s="55"/>
    </row>
    <row r="19" spans="1:2" ht="19.8">
      <c r="A19" s="3" t="s">
        <v>423</v>
      </c>
      <c r="B19" s="55"/>
    </row>
    <row r="20" spans="1:2" ht="39.6">
      <c r="A20" s="3" t="s">
        <v>414</v>
      </c>
      <c r="B20" s="55"/>
    </row>
    <row r="21" spans="1:2" ht="19.8">
      <c r="A21" s="3" t="s">
        <v>415</v>
      </c>
      <c r="B21" s="55"/>
    </row>
    <row r="22" spans="1:2" ht="19.8">
      <c r="A22" s="3" t="s">
        <v>416</v>
      </c>
      <c r="B22" s="55"/>
    </row>
    <row r="23" spans="1:2" ht="19.8">
      <c r="A23" s="3" t="s">
        <v>417</v>
      </c>
      <c r="B23" s="55"/>
    </row>
    <row r="24" spans="1:2" ht="19.8">
      <c r="A24" s="3" t="s">
        <v>418</v>
      </c>
      <c r="B24" s="55"/>
    </row>
    <row r="25" spans="1:2" ht="19.8">
      <c r="A25" s="3" t="s">
        <v>419</v>
      </c>
      <c r="B25" s="55"/>
    </row>
    <row r="26" spans="1:2" ht="19.8">
      <c r="A26" s="3" t="s">
        <v>413</v>
      </c>
      <c r="B26" s="55"/>
    </row>
    <row r="27" spans="1:2" ht="19.8">
      <c r="A27" s="3" t="s">
        <v>83</v>
      </c>
      <c r="B27" s="55"/>
    </row>
    <row r="28" spans="1:2" ht="19.8">
      <c r="A28" s="3" t="s">
        <v>424</v>
      </c>
      <c r="B28" s="55"/>
    </row>
    <row r="29" spans="1:2" ht="19.8">
      <c r="A29" s="3" t="s">
        <v>6</v>
      </c>
      <c r="B29" s="55"/>
    </row>
    <row r="30" spans="1:2" ht="19.8">
      <c r="A30" s="8" t="s">
        <v>7</v>
      </c>
      <c r="B30" s="55"/>
    </row>
    <row r="31" spans="1:2" ht="39.6">
      <c r="A31" s="3" t="s">
        <v>586</v>
      </c>
      <c r="B31" s="55"/>
    </row>
    <row r="32" spans="1:2" ht="39.6">
      <c r="A32" s="3" t="s">
        <v>1630</v>
      </c>
      <c r="B32" s="55"/>
    </row>
    <row r="33" spans="1:2" ht="19.8">
      <c r="A33" s="8" t="s">
        <v>8</v>
      </c>
      <c r="B33" s="55"/>
    </row>
    <row r="34" spans="1:2" ht="39.6">
      <c r="A34" s="3" t="s">
        <v>422</v>
      </c>
      <c r="B34" s="55"/>
    </row>
    <row r="35" spans="1:2" ht="19.8">
      <c r="A35" s="3" t="s">
        <v>24</v>
      </c>
      <c r="B35" s="55"/>
    </row>
    <row r="36" spans="1:2" ht="39.6">
      <c r="A36" s="56" t="s">
        <v>11</v>
      </c>
      <c r="B36" s="55"/>
    </row>
    <row r="37" spans="1:2" ht="20.399999999999999" thickBot="1">
      <c r="A37" s="57" t="s">
        <v>9</v>
      </c>
      <c r="B37" s="55"/>
    </row>
  </sheetData>
  <phoneticPr fontId="7" type="noConversion"/>
  <hyperlinks>
    <hyperlink ref="B1" location="預告統計資料發布時間表!A1" display="回發布時間表"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79998168889431442"/>
  </sheetPr>
  <dimension ref="A1:B33"/>
  <sheetViews>
    <sheetView topLeftCell="A22" workbookViewId="0">
      <selection activeCell="A28" sqref="A28"/>
    </sheetView>
  </sheetViews>
  <sheetFormatPr defaultColWidth="9" defaultRowHeight="16.2"/>
  <cols>
    <col min="1" max="1" width="93.6640625" customWidth="1"/>
  </cols>
  <sheetData>
    <row r="1" spans="1:2" ht="19.8">
      <c r="A1" s="2" t="s">
        <v>594</v>
      </c>
      <c r="B1" s="54" t="s">
        <v>12</v>
      </c>
    </row>
    <row r="2" spans="1:2" ht="19.8">
      <c r="A2" s="5" t="s">
        <v>118</v>
      </c>
      <c r="B2" s="55"/>
    </row>
    <row r="3" spans="1:2" ht="19.8">
      <c r="A3" s="5" t="s">
        <v>595</v>
      </c>
      <c r="B3" s="55"/>
    </row>
    <row r="4" spans="1:2" ht="19.8">
      <c r="A4" s="8" t="s">
        <v>1</v>
      </c>
      <c r="B4" s="55"/>
    </row>
    <row r="5" spans="1:2" ht="19.8">
      <c r="A5" s="59" t="s">
        <v>464</v>
      </c>
      <c r="B5" s="55"/>
    </row>
    <row r="6" spans="1:2" ht="19.8">
      <c r="A6" s="59" t="s">
        <v>475</v>
      </c>
      <c r="B6" s="55"/>
    </row>
    <row r="7" spans="1:2" ht="19.8">
      <c r="A7" s="59" t="s">
        <v>496</v>
      </c>
      <c r="B7" s="55"/>
    </row>
    <row r="8" spans="1:2" ht="19.8">
      <c r="A8" s="59" t="s">
        <v>471</v>
      </c>
      <c r="B8" s="55"/>
    </row>
    <row r="9" spans="1:2" ht="19.8">
      <c r="A9" s="59" t="s">
        <v>488</v>
      </c>
      <c r="B9" s="55"/>
    </row>
    <row r="10" spans="1:2" ht="19.8">
      <c r="A10" s="58" t="s">
        <v>2</v>
      </c>
      <c r="B10" s="55"/>
    </row>
    <row r="11" spans="1:2" ht="19.8">
      <c r="A11" s="59" t="s">
        <v>588</v>
      </c>
      <c r="B11" s="55"/>
    </row>
    <row r="12" spans="1:2" ht="79.2">
      <c r="A12" s="61" t="s">
        <v>468</v>
      </c>
      <c r="B12" s="55"/>
    </row>
    <row r="13" spans="1:2" ht="19.8">
      <c r="A13" s="8" t="s">
        <v>3</v>
      </c>
      <c r="B13" s="55"/>
    </row>
    <row r="14" spans="1:2" ht="79.2">
      <c r="A14" s="6" t="s">
        <v>596</v>
      </c>
      <c r="B14" s="55"/>
    </row>
    <row r="15" spans="1:2" ht="59.4">
      <c r="A15" s="3" t="s">
        <v>427</v>
      </c>
      <c r="B15" s="55"/>
    </row>
    <row r="16" spans="1:2" ht="19.8">
      <c r="A16" s="7" t="s">
        <v>4</v>
      </c>
      <c r="B16" s="55"/>
    </row>
    <row r="17" spans="1:2" ht="99">
      <c r="A17" s="3" t="s">
        <v>597</v>
      </c>
      <c r="B17" s="55"/>
    </row>
    <row r="18" spans="1:2" ht="39.6">
      <c r="A18" s="3" t="s">
        <v>428</v>
      </c>
      <c r="B18" s="55"/>
    </row>
    <row r="19" spans="1:2" ht="59.4">
      <c r="A19" s="3" t="s">
        <v>598</v>
      </c>
      <c r="B19" s="55"/>
    </row>
    <row r="20" spans="1:2" ht="138.6">
      <c r="A20" s="3" t="s">
        <v>599</v>
      </c>
      <c r="B20" s="55"/>
    </row>
    <row r="21" spans="1:2" ht="19.8">
      <c r="A21" s="3" t="s">
        <v>429</v>
      </c>
      <c r="B21" s="55"/>
    </row>
    <row r="22" spans="1:2" ht="118.8">
      <c r="A22" s="3" t="s">
        <v>600</v>
      </c>
      <c r="B22" s="55"/>
    </row>
    <row r="23" spans="1:2" ht="19.8">
      <c r="A23" s="3" t="s">
        <v>83</v>
      </c>
      <c r="B23" s="55"/>
    </row>
    <row r="24" spans="1:2" ht="19.8">
      <c r="A24" s="3" t="s">
        <v>183</v>
      </c>
      <c r="B24" s="55"/>
    </row>
    <row r="25" spans="1:2" ht="19.8">
      <c r="A25" s="3" t="s">
        <v>6</v>
      </c>
      <c r="B25" s="55"/>
    </row>
    <row r="26" spans="1:2" ht="19.8">
      <c r="A26" s="8" t="s">
        <v>7</v>
      </c>
      <c r="B26" s="55"/>
    </row>
    <row r="27" spans="1:2" ht="39.6">
      <c r="A27" s="3" t="s">
        <v>185</v>
      </c>
      <c r="B27" s="55"/>
    </row>
    <row r="28" spans="1:2" ht="39.6">
      <c r="A28" s="3" t="s">
        <v>184</v>
      </c>
      <c r="B28" s="55"/>
    </row>
    <row r="29" spans="1:2" ht="19.8">
      <c r="A29" s="8" t="s">
        <v>8</v>
      </c>
      <c r="B29" s="55"/>
    </row>
    <row r="30" spans="1:2" ht="39.6">
      <c r="A30" s="3" t="s">
        <v>601</v>
      </c>
      <c r="B30" s="55"/>
    </row>
    <row r="31" spans="1:2" ht="19.8">
      <c r="A31" s="3" t="s">
        <v>24</v>
      </c>
      <c r="B31" s="55"/>
    </row>
    <row r="32" spans="1:2" ht="39.6">
      <c r="A32" s="56" t="s">
        <v>11</v>
      </c>
      <c r="B32" s="55"/>
    </row>
    <row r="33" spans="1:2" ht="20.399999999999999" thickBot="1">
      <c r="A33" s="57" t="s">
        <v>9</v>
      </c>
      <c r="B33" s="55"/>
    </row>
  </sheetData>
  <phoneticPr fontId="7" type="noConversion"/>
  <hyperlinks>
    <hyperlink ref="B1" location="預告統計資料發布時間表!A1" display="回發布時間表"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sheetPr>
  <dimension ref="A1:C40"/>
  <sheetViews>
    <sheetView topLeftCell="A29" workbookViewId="0">
      <selection activeCell="A8" sqref="A8"/>
    </sheetView>
  </sheetViews>
  <sheetFormatPr defaultRowHeight="16.2"/>
  <cols>
    <col min="1" max="1" width="93.44140625" customWidth="1"/>
  </cols>
  <sheetData>
    <row r="1" spans="1:3" ht="19.8">
      <c r="A1" s="2" t="s">
        <v>602</v>
      </c>
      <c r="B1" s="54" t="s">
        <v>25</v>
      </c>
    </row>
    <row r="2" spans="1:3" ht="19.8">
      <c r="A2" s="5" t="s">
        <v>118</v>
      </c>
      <c r="B2" s="55"/>
    </row>
    <row r="3" spans="1:3" ht="19.8">
      <c r="A3" s="5" t="s">
        <v>50</v>
      </c>
      <c r="B3" s="55"/>
    </row>
    <row r="4" spans="1:3" ht="19.8">
      <c r="A4" s="8" t="s">
        <v>1</v>
      </c>
      <c r="B4" s="55"/>
    </row>
    <row r="5" spans="1:3" ht="19.8">
      <c r="A5" s="59" t="s">
        <v>464</v>
      </c>
      <c r="B5" s="55"/>
    </row>
    <row r="6" spans="1:3" ht="19.8">
      <c r="A6" s="59" t="s">
        <v>475</v>
      </c>
      <c r="B6" s="55"/>
    </row>
    <row r="7" spans="1:3" ht="19.8">
      <c r="A7" s="59" t="s">
        <v>497</v>
      </c>
      <c r="B7" s="55"/>
    </row>
    <row r="8" spans="1:3" ht="19.8">
      <c r="A8" s="59" t="s">
        <v>471</v>
      </c>
      <c r="B8" s="55"/>
    </row>
    <row r="9" spans="1:3" ht="19.8">
      <c r="A9" s="59" t="s">
        <v>476</v>
      </c>
      <c r="B9" s="55"/>
    </row>
    <row r="10" spans="1:3" ht="19.8">
      <c r="A10" s="58" t="s">
        <v>2</v>
      </c>
      <c r="B10" s="55"/>
    </row>
    <row r="11" spans="1:3" ht="19.8">
      <c r="A11" s="59" t="s">
        <v>588</v>
      </c>
      <c r="B11" s="55"/>
    </row>
    <row r="12" spans="1:3" ht="79.2">
      <c r="A12" s="61" t="s">
        <v>468</v>
      </c>
      <c r="B12" s="55"/>
    </row>
    <row r="13" spans="1:3" ht="19.8">
      <c r="A13" s="8" t="s">
        <v>3</v>
      </c>
      <c r="B13" s="55"/>
      <c r="C13" s="1"/>
    </row>
    <row r="14" spans="1:3" ht="39.6">
      <c r="A14" s="6" t="s">
        <v>432</v>
      </c>
      <c r="B14" s="55"/>
    </row>
    <row r="15" spans="1:3" ht="39.6">
      <c r="A15" s="3" t="s">
        <v>431</v>
      </c>
      <c r="B15" s="55"/>
    </row>
    <row r="16" spans="1:3" ht="19.8">
      <c r="A16" s="7" t="s">
        <v>4</v>
      </c>
      <c r="B16" s="55"/>
    </row>
    <row r="17" spans="1:2" ht="59.4">
      <c r="A17" s="3" t="s">
        <v>437</v>
      </c>
      <c r="B17" s="55"/>
    </row>
    <row r="18" spans="1:2" ht="79.2">
      <c r="A18" s="3" t="s">
        <v>438</v>
      </c>
      <c r="B18" s="55"/>
    </row>
    <row r="19" spans="1:2" ht="19.8">
      <c r="A19" s="3" t="s">
        <v>439</v>
      </c>
      <c r="B19" s="55"/>
    </row>
    <row r="20" spans="1:2" ht="19.8">
      <c r="A20" s="3" t="s">
        <v>440</v>
      </c>
      <c r="B20" s="55"/>
    </row>
    <row r="21" spans="1:2" ht="19.8">
      <c r="A21" s="3" t="s">
        <v>441</v>
      </c>
      <c r="B21" s="55"/>
    </row>
    <row r="22" spans="1:2" ht="39.6">
      <c r="A22" s="3" t="s">
        <v>442</v>
      </c>
      <c r="B22" s="55"/>
    </row>
    <row r="23" spans="1:2" ht="59.4">
      <c r="A23" s="3" t="s">
        <v>443</v>
      </c>
      <c r="B23" s="55"/>
    </row>
    <row r="24" spans="1:2" ht="19.8">
      <c r="A24" s="3" t="s">
        <v>444</v>
      </c>
      <c r="B24" s="55"/>
    </row>
    <row r="25" spans="1:2" ht="59.4">
      <c r="A25" s="3" t="s">
        <v>445</v>
      </c>
      <c r="B25" s="55"/>
    </row>
    <row r="26" spans="1:2" ht="59.4">
      <c r="A26" s="3" t="s">
        <v>446</v>
      </c>
      <c r="B26" s="55"/>
    </row>
    <row r="27" spans="1:2" ht="99">
      <c r="A27" s="3" t="s">
        <v>447</v>
      </c>
      <c r="B27" s="55"/>
    </row>
    <row r="28" spans="1:2" ht="336.6">
      <c r="A28" s="3" t="s">
        <v>603</v>
      </c>
      <c r="B28" s="55"/>
    </row>
    <row r="29" spans="1:2" ht="178.2">
      <c r="A29" s="3" t="s">
        <v>604</v>
      </c>
      <c r="B29" s="55"/>
    </row>
    <row r="30" spans="1:2" ht="19.8">
      <c r="A30" s="3" t="s">
        <v>448</v>
      </c>
      <c r="B30" s="55"/>
    </row>
    <row r="31" spans="1:2" ht="19.8">
      <c r="A31" s="3" t="s">
        <v>186</v>
      </c>
      <c r="B31" s="55"/>
    </row>
    <row r="32" spans="1:2" ht="19.8">
      <c r="A32" s="3" t="s">
        <v>6</v>
      </c>
      <c r="B32" s="55"/>
    </row>
    <row r="33" spans="1:2" ht="19.8">
      <c r="A33" s="8" t="s">
        <v>7</v>
      </c>
      <c r="B33" s="55"/>
    </row>
    <row r="34" spans="1:2" ht="39.6">
      <c r="A34" s="3" t="s">
        <v>188</v>
      </c>
      <c r="B34" s="55"/>
    </row>
    <row r="35" spans="1:2" ht="39" customHeight="1">
      <c r="A35" s="3" t="s">
        <v>187</v>
      </c>
      <c r="B35" s="55"/>
    </row>
    <row r="36" spans="1:2" ht="19.8">
      <c r="A36" s="8" t="s">
        <v>8</v>
      </c>
      <c r="B36" s="55"/>
    </row>
    <row r="37" spans="1:2" ht="59.4">
      <c r="A37" s="3" t="s">
        <v>430</v>
      </c>
      <c r="B37" s="55"/>
    </row>
    <row r="38" spans="1:2" ht="19.8">
      <c r="A38" s="3" t="s">
        <v>24</v>
      </c>
      <c r="B38" s="55"/>
    </row>
    <row r="39" spans="1:2" ht="39.6">
      <c r="A39" s="56" t="s">
        <v>11</v>
      </c>
      <c r="B39" s="55"/>
    </row>
    <row r="40" spans="1:2" ht="20.399999999999999" thickBot="1">
      <c r="A40" s="57" t="s">
        <v>9</v>
      </c>
      <c r="B40" s="55"/>
    </row>
  </sheetData>
  <phoneticPr fontId="7" type="noConversion"/>
  <hyperlinks>
    <hyperlink ref="B1" location="預告統計資料發布時間表!A1" display="回發布時間表"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C45"/>
  <sheetViews>
    <sheetView workbookViewId="0">
      <selection activeCell="B1" sqref="B1"/>
    </sheetView>
  </sheetViews>
  <sheetFormatPr defaultRowHeight="16.2"/>
  <cols>
    <col min="1" max="1" width="104.44140625" customWidth="1"/>
  </cols>
  <sheetData>
    <row r="1" spans="1:3" ht="19.8">
      <c r="A1" s="2" t="s">
        <v>605</v>
      </c>
      <c r="B1" s="54" t="s">
        <v>25</v>
      </c>
    </row>
    <row r="2" spans="1:3" ht="19.8">
      <c r="A2" s="5" t="s">
        <v>392</v>
      </c>
      <c r="B2" s="55"/>
    </row>
    <row r="3" spans="1:3" ht="19.8">
      <c r="A3" s="5" t="s">
        <v>52</v>
      </c>
      <c r="B3" s="55"/>
    </row>
    <row r="4" spans="1:3" ht="19.8">
      <c r="A4" s="8" t="s">
        <v>1</v>
      </c>
      <c r="B4" s="55"/>
    </row>
    <row r="5" spans="1:3" ht="19.8">
      <c r="A5" s="59" t="s">
        <v>464</v>
      </c>
      <c r="B5" s="55"/>
    </row>
    <row r="6" spans="1:3" ht="19.8">
      <c r="A6" s="59" t="s">
        <v>470</v>
      </c>
      <c r="B6" s="55"/>
    </row>
    <row r="7" spans="1:3" ht="19.8">
      <c r="A7" s="59" t="s">
        <v>494</v>
      </c>
      <c r="B7" s="55"/>
    </row>
    <row r="8" spans="1:3" ht="19.8">
      <c r="A8" s="59" t="s">
        <v>471</v>
      </c>
      <c r="B8" s="55"/>
    </row>
    <row r="9" spans="1:3" ht="19.8">
      <c r="A9" s="59" t="s">
        <v>486</v>
      </c>
      <c r="B9" s="55"/>
    </row>
    <row r="10" spans="1:3" ht="19.8">
      <c r="A10" s="58" t="s">
        <v>2</v>
      </c>
      <c r="B10" s="55"/>
    </row>
    <row r="11" spans="1:3" ht="19.8">
      <c r="A11" s="59" t="s">
        <v>588</v>
      </c>
      <c r="B11" s="55"/>
    </row>
    <row r="12" spans="1:3" ht="79.2">
      <c r="A12" s="61" t="s">
        <v>468</v>
      </c>
      <c r="B12" s="55"/>
    </row>
    <row r="13" spans="1:3" ht="19.8">
      <c r="A13" s="8" t="s">
        <v>3</v>
      </c>
      <c r="B13" s="55"/>
      <c r="C13" s="1"/>
    </row>
    <row r="14" spans="1:3" ht="19.8">
      <c r="A14" s="6" t="s">
        <v>120</v>
      </c>
      <c r="B14" s="55"/>
    </row>
    <row r="15" spans="1:3" ht="19.8">
      <c r="A15" s="3" t="s">
        <v>53</v>
      </c>
      <c r="B15" s="55"/>
    </row>
    <row r="16" spans="1:3" ht="19.8">
      <c r="A16" s="7" t="s">
        <v>121</v>
      </c>
      <c r="B16" s="55"/>
    </row>
    <row r="17" spans="1:2" ht="59.4">
      <c r="A17" s="3" t="s">
        <v>345</v>
      </c>
      <c r="B17" s="55"/>
    </row>
    <row r="18" spans="1:2" ht="79.2">
      <c r="A18" s="3" t="s">
        <v>348</v>
      </c>
      <c r="B18" s="55"/>
    </row>
    <row r="19" spans="1:2" ht="59.4">
      <c r="A19" s="3" t="s">
        <v>349</v>
      </c>
      <c r="B19" s="55"/>
    </row>
    <row r="20" spans="1:2" ht="59.4">
      <c r="A20" s="3" t="s">
        <v>350</v>
      </c>
      <c r="B20" s="55"/>
    </row>
    <row r="21" spans="1:2" ht="59.4">
      <c r="A21" s="3" t="s">
        <v>351</v>
      </c>
      <c r="B21" s="55"/>
    </row>
    <row r="22" spans="1:2" ht="39.6">
      <c r="A22" s="3" t="s">
        <v>352</v>
      </c>
      <c r="B22" s="55"/>
    </row>
    <row r="23" spans="1:2" ht="19.8">
      <c r="A23" s="3" t="s">
        <v>346</v>
      </c>
      <c r="B23" s="55"/>
    </row>
    <row r="24" spans="1:2" ht="19.8">
      <c r="A24" s="3" t="s">
        <v>347</v>
      </c>
      <c r="B24" s="55"/>
    </row>
    <row r="25" spans="1:2" ht="59.4">
      <c r="A25" s="3" t="s">
        <v>353</v>
      </c>
      <c r="B25" s="55"/>
    </row>
    <row r="26" spans="1:2" ht="19.8">
      <c r="A26" s="3" t="s">
        <v>38</v>
      </c>
      <c r="B26" s="55"/>
    </row>
    <row r="27" spans="1:2" ht="59.4">
      <c r="A27" s="3" t="s">
        <v>354</v>
      </c>
      <c r="B27" s="55"/>
    </row>
    <row r="28" spans="1:2" ht="19.8">
      <c r="A28" s="3" t="s">
        <v>54</v>
      </c>
      <c r="B28" s="55"/>
    </row>
    <row r="29" spans="1:2" ht="19.8">
      <c r="A29" s="3" t="s">
        <v>606</v>
      </c>
      <c r="B29" s="55"/>
    </row>
    <row r="30" spans="1:2" ht="19.8">
      <c r="A30" s="3" t="s">
        <v>6</v>
      </c>
      <c r="B30" s="55"/>
    </row>
    <row r="31" spans="1:2" ht="19.8">
      <c r="A31" s="8" t="s">
        <v>7</v>
      </c>
      <c r="B31" s="55"/>
    </row>
    <row r="32" spans="1:2" ht="39.6">
      <c r="A32" s="3" t="s">
        <v>645</v>
      </c>
      <c r="B32" s="55"/>
    </row>
    <row r="33" spans="1:2" ht="39.6">
      <c r="A33" s="3" t="s">
        <v>343</v>
      </c>
      <c r="B33" s="55"/>
    </row>
    <row r="34" spans="1:2" ht="19.8">
      <c r="A34" s="8" t="s">
        <v>8</v>
      </c>
      <c r="B34" s="55"/>
    </row>
    <row r="35" spans="1:2" ht="39.6">
      <c r="A35" s="3" t="s">
        <v>355</v>
      </c>
      <c r="B35" s="55"/>
    </row>
    <row r="36" spans="1:2" ht="19.8">
      <c r="A36" s="3" t="s">
        <v>51</v>
      </c>
      <c r="B36" s="55"/>
    </row>
    <row r="37" spans="1:2" ht="39.6">
      <c r="A37" s="56" t="s">
        <v>42</v>
      </c>
      <c r="B37" s="55"/>
    </row>
    <row r="38" spans="1:2" ht="20.399999999999999" thickBot="1">
      <c r="A38" s="57" t="s">
        <v>9</v>
      </c>
      <c r="B38" s="55"/>
    </row>
    <row r="45" spans="1:2" ht="39" customHeight="1"/>
  </sheetData>
  <phoneticPr fontId="4" type="noConversion"/>
  <hyperlinks>
    <hyperlink ref="B1" location="預告統計資料發布時間表!A1" display="回發布時間表"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A1:C38"/>
  <sheetViews>
    <sheetView topLeftCell="A24" workbookViewId="0">
      <selection activeCell="A32" sqref="A32"/>
    </sheetView>
  </sheetViews>
  <sheetFormatPr defaultColWidth="9" defaultRowHeight="16.2"/>
  <cols>
    <col min="1" max="1" width="94.88671875" customWidth="1"/>
  </cols>
  <sheetData>
    <row r="1" spans="1:3" ht="19.8">
      <c r="A1" s="2" t="s">
        <v>607</v>
      </c>
      <c r="B1" s="54" t="s">
        <v>12</v>
      </c>
    </row>
    <row r="2" spans="1:3" ht="19.8">
      <c r="A2" s="5" t="s">
        <v>357</v>
      </c>
      <c r="B2" s="55"/>
    </row>
    <row r="3" spans="1:3" ht="19.8">
      <c r="A3" s="5" t="s">
        <v>356</v>
      </c>
      <c r="B3" s="55"/>
    </row>
    <row r="4" spans="1:3" ht="19.8">
      <c r="A4" s="8" t="s">
        <v>1</v>
      </c>
      <c r="B4" s="55"/>
    </row>
    <row r="5" spans="1:3" ht="19.8">
      <c r="A5" s="59" t="s">
        <v>464</v>
      </c>
      <c r="B5" s="55"/>
    </row>
    <row r="6" spans="1:3" ht="19.8">
      <c r="A6" s="59" t="s">
        <v>470</v>
      </c>
      <c r="B6" s="55"/>
    </row>
    <row r="7" spans="1:3" ht="19.8">
      <c r="A7" s="59" t="s">
        <v>498</v>
      </c>
      <c r="B7" s="55"/>
    </row>
    <row r="8" spans="1:3" ht="19.8">
      <c r="A8" s="59" t="s">
        <v>471</v>
      </c>
      <c r="B8" s="55"/>
    </row>
    <row r="9" spans="1:3" ht="19.8">
      <c r="A9" s="59" t="s">
        <v>489</v>
      </c>
      <c r="B9" s="55"/>
    </row>
    <row r="10" spans="1:3" ht="19.8">
      <c r="A10" s="58" t="s">
        <v>2</v>
      </c>
      <c r="B10" s="55"/>
    </row>
    <row r="11" spans="1:3" ht="19.8">
      <c r="A11" s="59" t="s">
        <v>588</v>
      </c>
      <c r="B11" s="55"/>
    </row>
    <row r="12" spans="1:3" ht="79.2">
      <c r="A12" s="61" t="s">
        <v>468</v>
      </c>
      <c r="B12" s="55"/>
    </row>
    <row r="13" spans="1:3" ht="19.8">
      <c r="A13" s="8" t="s">
        <v>3</v>
      </c>
      <c r="B13" s="55"/>
      <c r="C13" s="1"/>
    </row>
    <row r="14" spans="1:3" ht="19.8">
      <c r="A14" s="3" t="s">
        <v>358</v>
      </c>
      <c r="B14" s="55"/>
    </row>
    <row r="15" spans="1:3" ht="19.8">
      <c r="A15" s="3" t="s">
        <v>111</v>
      </c>
      <c r="B15" s="55"/>
    </row>
    <row r="16" spans="1:3" ht="19.8">
      <c r="A16" s="7" t="s">
        <v>112</v>
      </c>
      <c r="B16" s="55"/>
    </row>
    <row r="17" spans="1:2" ht="19.8">
      <c r="A17" s="3" t="s">
        <v>359</v>
      </c>
      <c r="B17" s="55"/>
    </row>
    <row r="18" spans="1:2" ht="59.4">
      <c r="A18" s="3" t="s">
        <v>370</v>
      </c>
      <c r="B18" s="55"/>
    </row>
    <row r="19" spans="1:2" ht="59.4">
      <c r="A19" s="3" t="s">
        <v>369</v>
      </c>
      <c r="B19" s="55"/>
    </row>
    <row r="20" spans="1:2" ht="99">
      <c r="A20" s="3" t="s">
        <v>368</v>
      </c>
      <c r="B20" s="55"/>
    </row>
    <row r="21" spans="1:2" ht="59.4">
      <c r="A21" s="3" t="s">
        <v>367</v>
      </c>
      <c r="B21" s="55"/>
    </row>
    <row r="22" spans="1:2" ht="19.8">
      <c r="A22" s="3" t="s">
        <v>360</v>
      </c>
      <c r="B22" s="55"/>
    </row>
    <row r="23" spans="1:2" ht="59.4">
      <c r="A23" s="3" t="s">
        <v>366</v>
      </c>
      <c r="B23" s="55"/>
    </row>
    <row r="24" spans="1:2" ht="59.4">
      <c r="A24" s="3" t="s">
        <v>364</v>
      </c>
      <c r="B24" s="55"/>
    </row>
    <row r="25" spans="1:2" ht="59.4">
      <c r="A25" s="3" t="s">
        <v>365</v>
      </c>
      <c r="B25" s="55"/>
    </row>
    <row r="26" spans="1:2" ht="19.8">
      <c r="A26" s="7" t="s">
        <v>361</v>
      </c>
      <c r="B26" s="55"/>
    </row>
    <row r="27" spans="1:2" ht="19.8">
      <c r="A27" s="3" t="s">
        <v>362</v>
      </c>
      <c r="B27" s="55"/>
    </row>
    <row r="28" spans="1:2" ht="19.8">
      <c r="A28" s="7" t="s">
        <v>54</v>
      </c>
      <c r="B28" s="55"/>
    </row>
    <row r="29" spans="1:2" ht="19.8">
      <c r="A29" s="7" t="s">
        <v>183</v>
      </c>
      <c r="B29" s="55"/>
    </row>
    <row r="30" spans="1:2" ht="19.8">
      <c r="A30" s="7" t="s">
        <v>6</v>
      </c>
      <c r="B30" s="55"/>
    </row>
    <row r="31" spans="1:2" ht="19.8">
      <c r="A31" s="8" t="s">
        <v>7</v>
      </c>
      <c r="B31" s="55"/>
    </row>
    <row r="32" spans="1:2" ht="39.6">
      <c r="A32" s="3" t="s">
        <v>189</v>
      </c>
      <c r="B32" s="55"/>
    </row>
    <row r="33" spans="1:2" ht="39.6">
      <c r="A33" s="3" t="s">
        <v>343</v>
      </c>
      <c r="B33" s="55"/>
    </row>
    <row r="34" spans="1:2" ht="19.8">
      <c r="A34" s="8" t="s">
        <v>8</v>
      </c>
      <c r="B34" s="55"/>
    </row>
    <row r="35" spans="1:2" ht="19.8">
      <c r="A35" s="3" t="s">
        <v>363</v>
      </c>
      <c r="B35" s="55"/>
    </row>
    <row r="36" spans="1:2" ht="19.8">
      <c r="A36" s="3" t="s">
        <v>41</v>
      </c>
      <c r="B36" s="55"/>
    </row>
    <row r="37" spans="1:2" ht="39.6">
      <c r="A37" s="56" t="s">
        <v>11</v>
      </c>
      <c r="B37" s="55"/>
    </row>
    <row r="38" spans="1:2" ht="20.399999999999999" thickBot="1">
      <c r="A38" s="57" t="s">
        <v>9</v>
      </c>
      <c r="B38" s="55"/>
    </row>
  </sheetData>
  <phoneticPr fontId="7" type="noConversion"/>
  <hyperlinks>
    <hyperlink ref="B1" location="預告統計資料發布時間表!A1" display="回發布時間表"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A1:C33"/>
  <sheetViews>
    <sheetView topLeftCell="A18" workbookViewId="0">
      <selection activeCell="A13" sqref="A1:B33"/>
    </sheetView>
  </sheetViews>
  <sheetFormatPr defaultColWidth="9" defaultRowHeight="16.2"/>
  <cols>
    <col min="1" max="1" width="94.88671875" customWidth="1"/>
  </cols>
  <sheetData>
    <row r="1" spans="1:3" ht="19.8">
      <c r="A1" s="2" t="s">
        <v>608</v>
      </c>
      <c r="B1" s="54" t="s">
        <v>12</v>
      </c>
    </row>
    <row r="2" spans="1:3" ht="19.8">
      <c r="A2" s="5" t="s">
        <v>357</v>
      </c>
      <c r="B2" s="55"/>
    </row>
    <row r="3" spans="1:3" ht="19.8">
      <c r="A3" s="5" t="s">
        <v>372</v>
      </c>
      <c r="B3" s="55"/>
    </row>
    <row r="4" spans="1:3" ht="19.8">
      <c r="A4" s="8" t="s">
        <v>1</v>
      </c>
      <c r="B4" s="55"/>
    </row>
    <row r="5" spans="1:3" ht="19.8">
      <c r="A5" s="59" t="s">
        <v>464</v>
      </c>
      <c r="B5" s="55"/>
    </row>
    <row r="6" spans="1:3" ht="19.8">
      <c r="A6" s="59" t="s">
        <v>470</v>
      </c>
      <c r="B6" s="55"/>
    </row>
    <row r="7" spans="1:3" ht="19.8">
      <c r="A7" s="59" t="s">
        <v>498</v>
      </c>
      <c r="B7" s="55"/>
    </row>
    <row r="8" spans="1:3" ht="19.8">
      <c r="A8" s="59" t="s">
        <v>471</v>
      </c>
      <c r="B8" s="55"/>
    </row>
    <row r="9" spans="1:3" ht="19.8">
      <c r="A9" s="59" t="s">
        <v>489</v>
      </c>
      <c r="B9" s="55"/>
    </row>
    <row r="10" spans="1:3" ht="19.8">
      <c r="A10" s="58" t="s">
        <v>2</v>
      </c>
      <c r="B10" s="55"/>
    </row>
    <row r="11" spans="1:3" ht="19.8">
      <c r="A11" s="59" t="s">
        <v>588</v>
      </c>
      <c r="B11" s="55"/>
    </row>
    <row r="12" spans="1:3" ht="79.2">
      <c r="A12" s="61" t="s">
        <v>468</v>
      </c>
      <c r="B12" s="55"/>
    </row>
    <row r="13" spans="1:3" ht="19.8">
      <c r="A13" s="8" t="s">
        <v>3</v>
      </c>
      <c r="B13" s="55"/>
      <c r="C13" s="1"/>
    </row>
    <row r="14" spans="1:3" ht="19.8">
      <c r="A14" s="3" t="s">
        <v>373</v>
      </c>
      <c r="B14" s="55"/>
    </row>
    <row r="15" spans="1:3" ht="19.8">
      <c r="A15" s="3" t="s">
        <v>111</v>
      </c>
      <c r="B15" s="55"/>
    </row>
    <row r="16" spans="1:3" ht="19.8">
      <c r="A16" s="7" t="s">
        <v>112</v>
      </c>
      <c r="B16" s="55"/>
    </row>
    <row r="17" spans="1:2" ht="59.4">
      <c r="A17" s="3" t="s">
        <v>378</v>
      </c>
      <c r="B17" s="55"/>
    </row>
    <row r="18" spans="1:2" ht="79.2">
      <c r="A18" s="3" t="s">
        <v>379</v>
      </c>
      <c r="B18" s="55"/>
    </row>
    <row r="19" spans="1:2" ht="19.8">
      <c r="A19" s="3" t="s">
        <v>375</v>
      </c>
      <c r="B19" s="55"/>
    </row>
    <row r="20" spans="1:2" ht="19.8">
      <c r="A20" s="3" t="s">
        <v>376</v>
      </c>
      <c r="B20" s="55"/>
    </row>
    <row r="21" spans="1:2" ht="19.8">
      <c r="A21" s="7" t="s">
        <v>371</v>
      </c>
      <c r="B21" s="55"/>
    </row>
    <row r="22" spans="1:2" ht="19.8">
      <c r="A22" s="3" t="s">
        <v>374</v>
      </c>
      <c r="B22" s="55"/>
    </row>
    <row r="23" spans="1:2" ht="19.8">
      <c r="A23" s="7" t="s">
        <v>54</v>
      </c>
      <c r="B23" s="55"/>
    </row>
    <row r="24" spans="1:2" ht="19.8">
      <c r="A24" s="7" t="s">
        <v>183</v>
      </c>
      <c r="B24" s="55"/>
    </row>
    <row r="25" spans="1:2" ht="19.8">
      <c r="A25" s="7" t="s">
        <v>6</v>
      </c>
      <c r="B25" s="55"/>
    </row>
    <row r="26" spans="1:2" ht="19.8">
      <c r="A26" s="8" t="s">
        <v>7</v>
      </c>
      <c r="B26" s="55"/>
    </row>
    <row r="27" spans="1:2" ht="39.6">
      <c r="A27" s="3" t="s">
        <v>189</v>
      </c>
      <c r="B27" s="55"/>
    </row>
    <row r="28" spans="1:2" ht="39.6">
      <c r="A28" s="3" t="s">
        <v>343</v>
      </c>
      <c r="B28" s="55"/>
    </row>
    <row r="29" spans="1:2" ht="19.8">
      <c r="A29" s="8" t="s">
        <v>8</v>
      </c>
      <c r="B29" s="55"/>
    </row>
    <row r="30" spans="1:2" ht="19.8">
      <c r="A30" s="3" t="s">
        <v>377</v>
      </c>
      <c r="B30" s="55"/>
    </row>
    <row r="31" spans="1:2" ht="19.8">
      <c r="A31" s="3" t="s">
        <v>41</v>
      </c>
      <c r="B31" s="55"/>
    </row>
    <row r="32" spans="1:2" ht="39.6">
      <c r="A32" s="56" t="s">
        <v>11</v>
      </c>
      <c r="B32" s="55"/>
    </row>
    <row r="33" spans="1:2" ht="20.399999999999999" thickBot="1">
      <c r="A33" s="57" t="s">
        <v>9</v>
      </c>
      <c r="B33" s="55"/>
    </row>
  </sheetData>
  <phoneticPr fontId="7" type="noConversion"/>
  <hyperlinks>
    <hyperlink ref="B1" location="預告統計資料發布時間表!A1" display="回發布時間表"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sheetPr>
  <dimension ref="A1:C36"/>
  <sheetViews>
    <sheetView topLeftCell="A21" zoomScaleNormal="100" workbookViewId="0">
      <selection activeCell="A13" sqref="A1:B36"/>
    </sheetView>
  </sheetViews>
  <sheetFormatPr defaultRowHeight="16.2"/>
  <cols>
    <col min="1" max="1" width="98.33203125" customWidth="1"/>
  </cols>
  <sheetData>
    <row r="1" spans="1:3" ht="19.8">
      <c r="A1" s="2" t="s">
        <v>609</v>
      </c>
      <c r="B1" s="54" t="s">
        <v>12</v>
      </c>
    </row>
    <row r="2" spans="1:3" ht="19.8">
      <c r="A2" s="5" t="s">
        <v>392</v>
      </c>
      <c r="B2" s="55"/>
    </row>
    <row r="3" spans="1:3" ht="19.8">
      <c r="A3" s="5" t="s">
        <v>108</v>
      </c>
      <c r="B3" s="55"/>
    </row>
    <row r="4" spans="1:3" ht="19.8">
      <c r="A4" s="8" t="s">
        <v>1</v>
      </c>
      <c r="B4" s="55"/>
    </row>
    <row r="5" spans="1:3" ht="19.8">
      <c r="A5" s="59" t="s">
        <v>464</v>
      </c>
      <c r="B5" s="55"/>
    </row>
    <row r="6" spans="1:3" ht="19.8">
      <c r="A6" s="59" t="s">
        <v>470</v>
      </c>
      <c r="B6" s="55"/>
    </row>
    <row r="7" spans="1:3" ht="19.8">
      <c r="A7" s="59" t="s">
        <v>498</v>
      </c>
      <c r="B7" s="55"/>
    </row>
    <row r="8" spans="1:3" ht="19.8">
      <c r="A8" s="59" t="s">
        <v>471</v>
      </c>
      <c r="B8" s="55"/>
    </row>
    <row r="9" spans="1:3" ht="19.8">
      <c r="A9" s="59" t="s">
        <v>489</v>
      </c>
      <c r="B9" s="55"/>
    </row>
    <row r="10" spans="1:3" ht="19.8">
      <c r="A10" s="58" t="s">
        <v>2</v>
      </c>
      <c r="B10" s="55"/>
    </row>
    <row r="11" spans="1:3" ht="19.8">
      <c r="A11" s="59" t="s">
        <v>588</v>
      </c>
      <c r="B11" s="55"/>
    </row>
    <row r="12" spans="1:3" ht="79.2">
      <c r="A12" s="61" t="s">
        <v>468</v>
      </c>
      <c r="B12" s="55"/>
    </row>
    <row r="13" spans="1:3" ht="19.8">
      <c r="A13" s="8" t="s">
        <v>3</v>
      </c>
      <c r="B13" s="55"/>
      <c r="C13" s="1"/>
    </row>
    <row r="14" spans="1:3" ht="19.8">
      <c r="A14" s="6" t="s">
        <v>381</v>
      </c>
      <c r="B14" s="55"/>
    </row>
    <row r="15" spans="1:3" ht="19.8">
      <c r="A15" s="3" t="s">
        <v>109</v>
      </c>
      <c r="B15" s="55"/>
    </row>
    <row r="16" spans="1:3" ht="19.8">
      <c r="A16" s="7" t="s">
        <v>4</v>
      </c>
      <c r="B16" s="55"/>
    </row>
    <row r="17" spans="1:2" ht="39.6">
      <c r="A17" s="3" t="s">
        <v>382</v>
      </c>
      <c r="B17" s="55"/>
    </row>
    <row r="18" spans="1:2" s="1" customFormat="1" ht="79.2">
      <c r="A18" s="3" t="s">
        <v>383</v>
      </c>
      <c r="B18" s="62"/>
    </row>
    <row r="19" spans="1:2" s="1" customFormat="1" ht="59.4">
      <c r="A19" s="3" t="s">
        <v>384</v>
      </c>
      <c r="B19" s="62"/>
    </row>
    <row r="20" spans="1:2" s="1" customFormat="1" ht="39.6">
      <c r="A20" s="3" t="s">
        <v>385</v>
      </c>
      <c r="B20" s="62"/>
    </row>
    <row r="21" spans="1:2" s="1" customFormat="1" ht="19.8">
      <c r="A21" s="3" t="s">
        <v>386</v>
      </c>
      <c r="B21" s="62"/>
    </row>
    <row r="22" spans="1:2" s="1" customFormat="1" ht="19.8">
      <c r="A22" s="3" t="s">
        <v>387</v>
      </c>
      <c r="B22" s="62"/>
    </row>
    <row r="23" spans="1:2" s="1" customFormat="1" ht="19.8">
      <c r="A23" s="3" t="s">
        <v>388</v>
      </c>
      <c r="B23" s="62"/>
    </row>
    <row r="24" spans="1:2" s="1" customFormat="1" ht="39.6">
      <c r="A24" s="3" t="s">
        <v>389</v>
      </c>
      <c r="B24" s="62"/>
    </row>
    <row r="25" spans="1:2" ht="79.2">
      <c r="A25" s="3" t="s">
        <v>390</v>
      </c>
      <c r="B25" s="55"/>
    </row>
    <row r="26" spans="1:2" ht="19.8">
      <c r="A26" s="3" t="s">
        <v>23</v>
      </c>
      <c r="B26" s="55"/>
    </row>
    <row r="27" spans="1:2" ht="19.8">
      <c r="A27" s="3" t="s">
        <v>190</v>
      </c>
      <c r="B27" s="55"/>
    </row>
    <row r="28" spans="1:2" ht="19.8">
      <c r="A28" s="3" t="s">
        <v>6</v>
      </c>
      <c r="B28" s="55"/>
    </row>
    <row r="29" spans="1:2" ht="19.8">
      <c r="A29" s="8" t="s">
        <v>7</v>
      </c>
      <c r="B29" s="55"/>
    </row>
    <row r="30" spans="1:2" ht="39.6">
      <c r="A30" s="3" t="s">
        <v>191</v>
      </c>
      <c r="B30" s="55"/>
    </row>
    <row r="31" spans="1:2" ht="39.6">
      <c r="A31" s="3" t="s">
        <v>343</v>
      </c>
      <c r="B31" s="55"/>
    </row>
    <row r="32" spans="1:2" ht="19.8">
      <c r="A32" s="8" t="s">
        <v>8</v>
      </c>
      <c r="B32" s="55"/>
    </row>
    <row r="33" spans="1:2" ht="19.8">
      <c r="A33" s="3" t="s">
        <v>391</v>
      </c>
      <c r="B33" s="55"/>
    </row>
    <row r="34" spans="1:2" ht="19.8">
      <c r="A34" s="3" t="s">
        <v>380</v>
      </c>
      <c r="B34" s="55"/>
    </row>
    <row r="35" spans="1:2" ht="39.6">
      <c r="A35" s="56" t="s">
        <v>11</v>
      </c>
      <c r="B35" s="55"/>
    </row>
    <row r="36" spans="1:2" ht="20.399999999999999" thickBot="1">
      <c r="A36" s="57" t="s">
        <v>9</v>
      </c>
      <c r="B36" s="55"/>
    </row>
  </sheetData>
  <phoneticPr fontId="7" type="noConversion"/>
  <hyperlinks>
    <hyperlink ref="B1" location="預告統計資料發布時間表!A1" display="回發布時間表" xr:uid="{00000000-0004-0000-1000-000000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A1:C38"/>
  <sheetViews>
    <sheetView topLeftCell="A27" zoomScaleNormal="100" workbookViewId="0">
      <selection activeCell="A33" sqref="A33"/>
    </sheetView>
  </sheetViews>
  <sheetFormatPr defaultRowHeight="16.2"/>
  <cols>
    <col min="1" max="1" width="98.33203125" customWidth="1"/>
  </cols>
  <sheetData>
    <row r="1" spans="1:3" ht="19.8">
      <c r="A1" s="2" t="s">
        <v>610</v>
      </c>
      <c r="B1" s="54" t="s">
        <v>12</v>
      </c>
    </row>
    <row r="2" spans="1:3" ht="19.8">
      <c r="A2" s="5" t="s">
        <v>392</v>
      </c>
      <c r="B2" s="55"/>
    </row>
    <row r="3" spans="1:3" ht="19.8">
      <c r="A3" s="5" t="s">
        <v>107</v>
      </c>
      <c r="B3" s="55"/>
    </row>
    <row r="4" spans="1:3" ht="19.8">
      <c r="A4" s="8" t="s">
        <v>1</v>
      </c>
      <c r="B4" s="55"/>
    </row>
    <row r="5" spans="1:3" ht="19.8">
      <c r="A5" s="59" t="s">
        <v>464</v>
      </c>
      <c r="B5" s="55"/>
    </row>
    <row r="6" spans="1:3" ht="19.8">
      <c r="A6" s="59" t="s">
        <v>470</v>
      </c>
      <c r="B6" s="55"/>
    </row>
    <row r="7" spans="1:3" ht="19.8">
      <c r="A7" s="59" t="s">
        <v>498</v>
      </c>
      <c r="B7" s="55"/>
    </row>
    <row r="8" spans="1:3" ht="19.8">
      <c r="A8" s="59" t="s">
        <v>471</v>
      </c>
      <c r="B8" s="55"/>
    </row>
    <row r="9" spans="1:3" ht="19.8">
      <c r="A9" s="59" t="s">
        <v>489</v>
      </c>
      <c r="B9" s="55"/>
    </row>
    <row r="10" spans="1:3" ht="19.8">
      <c r="A10" s="58" t="s">
        <v>2</v>
      </c>
      <c r="B10" s="55"/>
    </row>
    <row r="11" spans="1:3" ht="19.8">
      <c r="A11" s="59" t="s">
        <v>588</v>
      </c>
      <c r="B11" s="55"/>
    </row>
    <row r="12" spans="1:3" ht="79.2">
      <c r="A12" s="61" t="s">
        <v>468</v>
      </c>
      <c r="B12" s="55"/>
    </row>
    <row r="13" spans="1:3" ht="19.8">
      <c r="A13" s="8" t="s">
        <v>3</v>
      </c>
      <c r="B13" s="55"/>
      <c r="C13" s="1"/>
    </row>
    <row r="14" spans="1:3" ht="19.8">
      <c r="A14" s="6" t="s">
        <v>393</v>
      </c>
      <c r="B14" s="55"/>
    </row>
    <row r="15" spans="1:3" ht="19.8">
      <c r="A15" s="3" t="s">
        <v>122</v>
      </c>
      <c r="B15" s="55"/>
    </row>
    <row r="16" spans="1:3" ht="19.8">
      <c r="A16" s="7" t="s">
        <v>4</v>
      </c>
      <c r="B16" s="55"/>
    </row>
    <row r="17" spans="1:2" s="4" customFormat="1" ht="59.4">
      <c r="A17" s="3" t="s">
        <v>396</v>
      </c>
    </row>
    <row r="18" spans="1:2" s="4" customFormat="1" ht="79.2">
      <c r="A18" s="3" t="s">
        <v>397</v>
      </c>
    </row>
    <row r="19" spans="1:2" s="4" customFormat="1" ht="79.2">
      <c r="A19" s="3" t="s">
        <v>398</v>
      </c>
    </row>
    <row r="20" spans="1:2" s="4" customFormat="1" ht="59.4">
      <c r="A20" s="3" t="s">
        <v>399</v>
      </c>
    </row>
    <row r="21" spans="1:2" s="4" customFormat="1" ht="39.6">
      <c r="A21" s="3" t="s">
        <v>403</v>
      </c>
    </row>
    <row r="22" spans="1:2" s="4" customFormat="1" ht="59.4">
      <c r="A22" s="3" t="s">
        <v>400</v>
      </c>
    </row>
    <row r="23" spans="1:2" s="4" customFormat="1" ht="19.8">
      <c r="A23" s="3" t="s">
        <v>395</v>
      </c>
    </row>
    <row r="24" spans="1:2" s="4" customFormat="1" ht="39.6">
      <c r="A24" s="3" t="s">
        <v>401</v>
      </c>
    </row>
    <row r="25" spans="1:2" s="4" customFormat="1" ht="39.6">
      <c r="A25" s="3" t="s">
        <v>402</v>
      </c>
    </row>
    <row r="26" spans="1:2" ht="19.8">
      <c r="A26" s="3" t="s">
        <v>110</v>
      </c>
      <c r="B26" s="55"/>
    </row>
    <row r="27" spans="1:2" ht="59.4">
      <c r="A27" s="3" t="s">
        <v>394</v>
      </c>
      <c r="B27" s="55"/>
    </row>
    <row r="28" spans="1:2" ht="19.8">
      <c r="A28" s="3" t="s">
        <v>23</v>
      </c>
      <c r="B28" s="55"/>
    </row>
    <row r="29" spans="1:2" ht="19.8">
      <c r="A29" s="3" t="s">
        <v>192</v>
      </c>
      <c r="B29" s="55"/>
    </row>
    <row r="30" spans="1:2" ht="19.8">
      <c r="A30" s="3" t="s">
        <v>6</v>
      </c>
      <c r="B30" s="55"/>
    </row>
    <row r="31" spans="1:2" ht="19.8">
      <c r="A31" s="8" t="s">
        <v>7</v>
      </c>
      <c r="B31" s="55"/>
    </row>
    <row r="32" spans="1:2" ht="39.6">
      <c r="A32" s="3" t="s">
        <v>193</v>
      </c>
      <c r="B32" s="55"/>
    </row>
    <row r="33" spans="1:2" ht="39.6">
      <c r="A33" s="3" t="s">
        <v>343</v>
      </c>
      <c r="B33" s="55"/>
    </row>
    <row r="34" spans="1:2" ht="19.8">
      <c r="A34" s="8" t="s">
        <v>8</v>
      </c>
      <c r="B34" s="55"/>
    </row>
    <row r="35" spans="1:2" ht="19.8">
      <c r="A35" s="3" t="s">
        <v>404</v>
      </c>
      <c r="B35" s="55"/>
    </row>
    <row r="36" spans="1:2" ht="19.8">
      <c r="A36" s="3" t="s">
        <v>24</v>
      </c>
      <c r="B36" s="55"/>
    </row>
    <row r="37" spans="1:2" ht="39.6">
      <c r="A37" s="56" t="s">
        <v>11</v>
      </c>
      <c r="B37" s="55"/>
    </row>
    <row r="38" spans="1:2" ht="20.399999999999999" thickBot="1">
      <c r="A38" s="57" t="s">
        <v>9</v>
      </c>
      <c r="B38" s="55"/>
    </row>
  </sheetData>
  <phoneticPr fontId="7" type="noConversion"/>
  <hyperlinks>
    <hyperlink ref="B1" location="預告統計資料發布時間表!A1" display="回發布時間表" xr:uid="{00000000-0004-0000-1100-000000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sheetPr>
  <dimension ref="A1:B30"/>
  <sheetViews>
    <sheetView topLeftCell="A16" workbookViewId="0">
      <selection activeCell="A25" sqref="A25"/>
    </sheetView>
  </sheetViews>
  <sheetFormatPr defaultRowHeight="16.2"/>
  <cols>
    <col min="1" max="1" width="92.33203125" customWidth="1"/>
  </cols>
  <sheetData>
    <row r="1" spans="1:2" ht="19.8">
      <c r="A1" s="2" t="s">
        <v>611</v>
      </c>
      <c r="B1" s="54" t="s">
        <v>12</v>
      </c>
    </row>
    <row r="2" spans="1:2" ht="19.8">
      <c r="A2" s="5" t="s">
        <v>116</v>
      </c>
      <c r="B2" s="55"/>
    </row>
    <row r="3" spans="1:2" ht="19.8">
      <c r="A3" s="5" t="s">
        <v>275</v>
      </c>
      <c r="B3" s="55"/>
    </row>
    <row r="4" spans="1:2" ht="19.8">
      <c r="A4" s="8" t="s">
        <v>1</v>
      </c>
      <c r="B4" s="55"/>
    </row>
    <row r="5" spans="1:2" ht="19.8">
      <c r="A5" s="59" t="s">
        <v>464</v>
      </c>
      <c r="B5" s="55"/>
    </row>
    <row r="6" spans="1:2" ht="19.8">
      <c r="A6" s="59" t="s">
        <v>477</v>
      </c>
      <c r="B6" s="55"/>
    </row>
    <row r="7" spans="1:2" ht="19.8">
      <c r="A7" s="59" t="s">
        <v>499</v>
      </c>
      <c r="B7" s="55"/>
    </row>
    <row r="8" spans="1:2" ht="19.8">
      <c r="A8" s="59" t="s">
        <v>471</v>
      </c>
      <c r="B8" s="55"/>
    </row>
    <row r="9" spans="1:2" ht="19.8">
      <c r="A9" s="59" t="s">
        <v>478</v>
      </c>
      <c r="B9" s="55"/>
    </row>
    <row r="10" spans="1:2" ht="19.8">
      <c r="A10" s="58" t="s">
        <v>2</v>
      </c>
      <c r="B10" s="55"/>
    </row>
    <row r="11" spans="1:2" ht="19.8">
      <c r="A11" s="59" t="s">
        <v>588</v>
      </c>
      <c r="B11" s="55"/>
    </row>
    <row r="12" spans="1:2" ht="79.2">
      <c r="A12" s="61" t="s">
        <v>468</v>
      </c>
      <c r="B12" s="55"/>
    </row>
    <row r="13" spans="1:2" ht="19.8">
      <c r="A13" s="8" t="s">
        <v>3</v>
      </c>
      <c r="B13" s="55"/>
    </row>
    <row r="14" spans="1:2" ht="39.6">
      <c r="A14" s="63" t="s">
        <v>272</v>
      </c>
      <c r="B14" s="55"/>
    </row>
    <row r="15" spans="1:2" ht="19.8">
      <c r="A15" s="63" t="s">
        <v>243</v>
      </c>
      <c r="B15" s="55"/>
    </row>
    <row r="16" spans="1:2" ht="19.8">
      <c r="A16" s="64" t="s">
        <v>4</v>
      </c>
      <c r="B16" s="55"/>
    </row>
    <row r="17" spans="1:2" ht="39.6">
      <c r="A17" s="63" t="s">
        <v>270</v>
      </c>
      <c r="B17" s="4"/>
    </row>
    <row r="18" spans="1:2" ht="19.8">
      <c r="A18" s="64" t="s">
        <v>273</v>
      </c>
      <c r="B18" s="4"/>
    </row>
    <row r="19" spans="1:2" ht="19.8">
      <c r="A19" s="64" t="s">
        <v>271</v>
      </c>
      <c r="B19" s="4"/>
    </row>
    <row r="20" spans="1:2" ht="19.8">
      <c r="A20" s="64" t="s">
        <v>266</v>
      </c>
      <c r="B20" s="4"/>
    </row>
    <row r="21" spans="1:2" ht="19.8">
      <c r="A21" s="64" t="s">
        <v>612</v>
      </c>
      <c r="B21" s="4"/>
    </row>
    <row r="22" spans="1:2" ht="19.8">
      <c r="A22" s="64" t="s">
        <v>6</v>
      </c>
      <c r="B22" s="4"/>
    </row>
    <row r="23" spans="1:2" ht="19.8">
      <c r="A23" s="65" t="s">
        <v>7</v>
      </c>
      <c r="B23" s="4"/>
    </row>
    <row r="24" spans="1:2" ht="39.6">
      <c r="A24" s="63" t="s">
        <v>613</v>
      </c>
      <c r="B24" s="4"/>
    </row>
    <row r="25" spans="1:2" ht="39.6">
      <c r="A25" s="63" t="s">
        <v>245</v>
      </c>
      <c r="B25" s="4"/>
    </row>
    <row r="26" spans="1:2" ht="19.8">
      <c r="A26" s="65" t="s">
        <v>8</v>
      </c>
      <c r="B26" s="4"/>
    </row>
    <row r="27" spans="1:2" ht="19.8">
      <c r="A27" s="63" t="s">
        <v>274</v>
      </c>
      <c r="B27" s="4"/>
    </row>
    <row r="28" spans="1:2" ht="59.4">
      <c r="A28" s="63" t="s">
        <v>267</v>
      </c>
      <c r="B28" s="4"/>
    </row>
    <row r="29" spans="1:2" ht="39.6">
      <c r="A29" s="66" t="s">
        <v>228</v>
      </c>
      <c r="B29" s="4"/>
    </row>
    <row r="30" spans="1:2" ht="20.399999999999999" thickBot="1">
      <c r="A30" s="67" t="s">
        <v>9</v>
      </c>
      <c r="B30" s="4"/>
    </row>
  </sheetData>
  <phoneticPr fontId="7" type="noConversion"/>
  <hyperlinks>
    <hyperlink ref="B1" location="預告統計資料發布時間表!A1" display="回發布時間表" xr:uid="{00000000-0004-0000-1200-000000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A1:B36"/>
  <sheetViews>
    <sheetView topLeftCell="A22" zoomScaleNormal="100" zoomScaleSheetLayoutView="83" workbookViewId="0">
      <selection activeCell="A24" sqref="A24"/>
    </sheetView>
  </sheetViews>
  <sheetFormatPr defaultRowHeight="16.2"/>
  <cols>
    <col min="1" max="1" width="93.44140625" customWidth="1"/>
  </cols>
  <sheetData>
    <row r="1" spans="1:2" ht="19.8">
      <c r="A1" s="2" t="s">
        <v>463</v>
      </c>
      <c r="B1" s="54" t="s">
        <v>12</v>
      </c>
    </row>
    <row r="2" spans="1:2" ht="19.8">
      <c r="A2" s="5" t="s">
        <v>0</v>
      </c>
      <c r="B2" s="55"/>
    </row>
    <row r="3" spans="1:2" ht="19.8">
      <c r="A3" s="5" t="s">
        <v>578</v>
      </c>
      <c r="B3" s="55"/>
    </row>
    <row r="4" spans="1:2" ht="19.8">
      <c r="A4" s="8" t="s">
        <v>1</v>
      </c>
      <c r="B4" s="55"/>
    </row>
    <row r="5" spans="1:2" ht="19.8">
      <c r="A5" s="7" t="s">
        <v>464</v>
      </c>
      <c r="B5" s="55"/>
    </row>
    <row r="6" spans="1:2" ht="19.8">
      <c r="A6" s="7" t="s">
        <v>465</v>
      </c>
      <c r="B6" s="55"/>
    </row>
    <row r="7" spans="1:2" ht="19.8">
      <c r="A7" s="7" t="s">
        <v>493</v>
      </c>
      <c r="B7" s="55"/>
    </row>
    <row r="8" spans="1:2" ht="19.8">
      <c r="A8" s="7" t="s">
        <v>466</v>
      </c>
      <c r="B8" s="55"/>
    </row>
    <row r="9" spans="1:2" ht="19.8">
      <c r="A9" s="7" t="s">
        <v>467</v>
      </c>
      <c r="B9" s="55"/>
    </row>
    <row r="10" spans="1:2" ht="19.8">
      <c r="A10" s="8" t="s">
        <v>2</v>
      </c>
      <c r="B10" s="55"/>
    </row>
    <row r="11" spans="1:2" ht="19.8">
      <c r="A11" s="7" t="s">
        <v>579</v>
      </c>
      <c r="B11" s="55"/>
    </row>
    <row r="12" spans="1:2" ht="79.2">
      <c r="A12" s="3" t="s">
        <v>468</v>
      </c>
      <c r="B12" s="55"/>
    </row>
    <row r="13" spans="1:2" ht="19.8">
      <c r="A13" s="8" t="s">
        <v>3</v>
      </c>
      <c r="B13" s="55"/>
    </row>
    <row r="14" spans="1:2" ht="19.8">
      <c r="A14" s="6" t="s">
        <v>580</v>
      </c>
      <c r="B14" s="55"/>
    </row>
    <row r="15" spans="1:2" ht="39.6">
      <c r="A15" s="3" t="s">
        <v>13</v>
      </c>
      <c r="B15" s="55"/>
    </row>
    <row r="16" spans="1:2" ht="19.8">
      <c r="A16" s="7" t="s">
        <v>4</v>
      </c>
      <c r="B16" s="55"/>
    </row>
    <row r="17" spans="1:2" ht="19.8">
      <c r="A17" s="3" t="s">
        <v>131</v>
      </c>
      <c r="B17" s="55"/>
    </row>
    <row r="18" spans="1:2" ht="19.8">
      <c r="A18" s="3" t="s">
        <v>128</v>
      </c>
      <c r="B18" s="55"/>
    </row>
    <row r="19" spans="1:2" ht="39.6">
      <c r="A19" s="3" t="s">
        <v>132</v>
      </c>
      <c r="B19" s="55"/>
    </row>
    <row r="20" spans="1:2" ht="19.8">
      <c r="A20" s="3" t="s">
        <v>133</v>
      </c>
      <c r="B20" s="55"/>
    </row>
    <row r="21" spans="1:2" ht="19.8">
      <c r="A21" s="3" t="s">
        <v>129</v>
      </c>
      <c r="B21" s="55"/>
    </row>
    <row r="22" spans="1:2" ht="39.6">
      <c r="A22" s="3" t="s">
        <v>130</v>
      </c>
      <c r="B22" s="55"/>
    </row>
    <row r="23" spans="1:2" ht="79.2">
      <c r="A23" s="3" t="s">
        <v>644</v>
      </c>
      <c r="B23" s="55"/>
    </row>
    <row r="24" spans="1:2" ht="19.8">
      <c r="A24" s="7" t="s">
        <v>5</v>
      </c>
      <c r="B24" s="55"/>
    </row>
    <row r="25" spans="1:2" ht="39.6">
      <c r="A25" s="3" t="s">
        <v>276</v>
      </c>
      <c r="B25" s="55"/>
    </row>
    <row r="26" spans="1:2" ht="19.8">
      <c r="A26" s="7" t="s">
        <v>15</v>
      </c>
      <c r="B26" s="55"/>
    </row>
    <row r="27" spans="1:2" ht="19.8">
      <c r="A27" s="7" t="s">
        <v>642</v>
      </c>
      <c r="B27" s="55"/>
    </row>
    <row r="28" spans="1:2" ht="19.8">
      <c r="A28" s="7" t="s">
        <v>6</v>
      </c>
      <c r="B28" s="55"/>
    </row>
    <row r="29" spans="1:2" ht="19.8">
      <c r="A29" s="8" t="s">
        <v>7</v>
      </c>
      <c r="B29" s="55"/>
    </row>
    <row r="30" spans="1:2" ht="59.4">
      <c r="A30" s="3" t="s">
        <v>643</v>
      </c>
      <c r="B30" s="55"/>
    </row>
    <row r="31" spans="1:2" ht="39.6">
      <c r="A31" s="3" t="s">
        <v>10</v>
      </c>
      <c r="B31" s="55"/>
    </row>
    <row r="32" spans="1:2" ht="19.8">
      <c r="A32" s="8" t="s">
        <v>8</v>
      </c>
      <c r="B32" s="55"/>
    </row>
    <row r="33" spans="1:2" ht="39.6">
      <c r="A33" s="3" t="s">
        <v>14</v>
      </c>
      <c r="B33" s="55"/>
    </row>
    <row r="34" spans="1:2" ht="39.6">
      <c r="A34" s="3" t="s">
        <v>16</v>
      </c>
      <c r="B34" s="55"/>
    </row>
    <row r="35" spans="1:2" ht="39.6">
      <c r="A35" s="56" t="s">
        <v>11</v>
      </c>
      <c r="B35" s="55"/>
    </row>
    <row r="36" spans="1:2" ht="20.399999999999999" thickBot="1">
      <c r="A36" s="57" t="s">
        <v>9</v>
      </c>
      <c r="B36" s="55"/>
    </row>
  </sheetData>
  <phoneticPr fontId="4" type="noConversion"/>
  <hyperlinks>
    <hyperlink ref="B1" location="預告統計資料發布時間表!A1" display="回發布時間表"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7FF"/>
  </sheetPr>
  <dimension ref="A1:C34"/>
  <sheetViews>
    <sheetView topLeftCell="A21" zoomScaleNormal="100" zoomScaleSheetLayoutView="83" workbookViewId="0">
      <selection activeCell="A25" sqref="A1:B34"/>
    </sheetView>
  </sheetViews>
  <sheetFormatPr defaultRowHeight="16.2"/>
  <cols>
    <col min="1" max="1" width="93.44140625" customWidth="1"/>
  </cols>
  <sheetData>
    <row r="1" spans="1:3" ht="19.8">
      <c r="A1" s="2" t="s">
        <v>614</v>
      </c>
      <c r="B1" s="54" t="s">
        <v>25</v>
      </c>
    </row>
    <row r="2" spans="1:3" ht="19.8">
      <c r="A2" s="5" t="s">
        <v>166</v>
      </c>
      <c r="B2" s="55"/>
    </row>
    <row r="3" spans="1:3" ht="19.8">
      <c r="A3" s="5" t="s">
        <v>26</v>
      </c>
      <c r="B3" s="55"/>
    </row>
    <row r="4" spans="1:3" ht="19.8">
      <c r="A4" s="8" t="s">
        <v>1</v>
      </c>
      <c r="B4" s="55"/>
    </row>
    <row r="5" spans="1:3" ht="19.8">
      <c r="A5" s="59" t="s">
        <v>464</v>
      </c>
      <c r="B5" s="55"/>
    </row>
    <row r="6" spans="1:3" ht="19.8">
      <c r="A6" s="59" t="s">
        <v>479</v>
      </c>
      <c r="B6" s="55"/>
    </row>
    <row r="7" spans="1:3" ht="19.8">
      <c r="A7" s="59" t="s">
        <v>500</v>
      </c>
      <c r="B7" s="55"/>
    </row>
    <row r="8" spans="1:3" ht="19.8">
      <c r="A8" s="59" t="s">
        <v>471</v>
      </c>
      <c r="B8" s="55"/>
    </row>
    <row r="9" spans="1:3" ht="19.8">
      <c r="A9" s="59" t="s">
        <v>490</v>
      </c>
      <c r="B9" s="55"/>
    </row>
    <row r="10" spans="1:3" ht="19.8">
      <c r="A10" s="58" t="s">
        <v>2</v>
      </c>
      <c r="B10" s="55"/>
    </row>
    <row r="11" spans="1:3" ht="19.8">
      <c r="A11" s="59" t="s">
        <v>588</v>
      </c>
      <c r="B11" s="55"/>
    </row>
    <row r="12" spans="1:3" ht="79.2">
      <c r="A12" s="61" t="s">
        <v>468</v>
      </c>
      <c r="B12" s="55"/>
    </row>
    <row r="13" spans="1:3" ht="19.8">
      <c r="A13" s="8" t="s">
        <v>3</v>
      </c>
      <c r="B13" s="55"/>
      <c r="C13" s="1"/>
    </row>
    <row r="14" spans="1:3" ht="19.8">
      <c r="A14" s="68" t="s">
        <v>27</v>
      </c>
      <c r="B14" s="55"/>
    </row>
    <row r="15" spans="1:3" ht="39.6">
      <c r="A15" s="3" t="s">
        <v>194</v>
      </c>
      <c r="B15" s="55"/>
    </row>
    <row r="16" spans="1:3" ht="19.8">
      <c r="A16" s="7" t="s">
        <v>4</v>
      </c>
      <c r="B16" s="55"/>
    </row>
    <row r="17" spans="1:2" ht="39.6">
      <c r="A17" s="3" t="s">
        <v>198</v>
      </c>
      <c r="B17" s="55"/>
    </row>
    <row r="18" spans="1:2" ht="38.25" customHeight="1">
      <c r="A18" s="3" t="s">
        <v>197</v>
      </c>
      <c r="B18" s="55"/>
    </row>
    <row r="19" spans="1:2" ht="19.8">
      <c r="A19" s="3" t="s">
        <v>195</v>
      </c>
      <c r="B19" s="55"/>
    </row>
    <row r="20" spans="1:2" ht="19.8">
      <c r="A20" s="3" t="s">
        <v>196</v>
      </c>
      <c r="B20" s="55"/>
    </row>
    <row r="21" spans="1:2" ht="39.6">
      <c r="A21" s="3" t="s">
        <v>199</v>
      </c>
      <c r="B21" s="55"/>
    </row>
    <row r="22" spans="1:2" ht="19.8">
      <c r="A22" s="7" t="s">
        <v>28</v>
      </c>
      <c r="B22" s="55"/>
    </row>
    <row r="23" spans="1:2" ht="59.4">
      <c r="A23" s="3" t="s">
        <v>200</v>
      </c>
      <c r="B23" s="55"/>
    </row>
    <row r="24" spans="1:2" ht="19.8">
      <c r="A24" s="7" t="s">
        <v>29</v>
      </c>
      <c r="B24" s="55"/>
    </row>
    <row r="25" spans="1:2" ht="19.8">
      <c r="A25" s="7" t="s">
        <v>506</v>
      </c>
      <c r="B25" s="55"/>
    </row>
    <row r="26" spans="1:2" ht="19.8">
      <c r="A26" s="7" t="s">
        <v>6</v>
      </c>
      <c r="B26" s="55"/>
    </row>
    <row r="27" spans="1:2" ht="19.8">
      <c r="A27" s="8" t="s">
        <v>7</v>
      </c>
      <c r="B27" s="55"/>
    </row>
    <row r="28" spans="1:2" ht="39.6">
      <c r="A28" s="3" t="s">
        <v>507</v>
      </c>
      <c r="B28" s="55"/>
    </row>
    <row r="29" spans="1:2" ht="39" customHeight="1">
      <c r="A29" s="3" t="s">
        <v>205</v>
      </c>
      <c r="B29" s="55"/>
    </row>
    <row r="30" spans="1:2" ht="19.8">
      <c r="A30" s="8" t="s">
        <v>8</v>
      </c>
      <c r="B30" s="55"/>
    </row>
    <row r="31" spans="1:2" ht="19.8">
      <c r="A31" s="3" t="s">
        <v>30</v>
      </c>
      <c r="B31" s="55"/>
    </row>
    <row r="32" spans="1:2" ht="59.4">
      <c r="A32" s="3" t="s">
        <v>31</v>
      </c>
      <c r="B32" s="55"/>
    </row>
    <row r="33" spans="1:2" ht="39.6">
      <c r="A33" s="56" t="s">
        <v>32</v>
      </c>
      <c r="B33" s="55"/>
    </row>
    <row r="34" spans="1:2" ht="20.399999999999999" thickBot="1">
      <c r="A34" s="57" t="s">
        <v>9</v>
      </c>
      <c r="B34" s="55"/>
    </row>
  </sheetData>
  <phoneticPr fontId="7" type="noConversion"/>
  <hyperlinks>
    <hyperlink ref="B1" location="預告統計資料發布時間表!A1" display="回發布時間表" xr:uid="{00000000-0004-0000-1300-000000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7FF"/>
  </sheetPr>
  <dimension ref="A1:C31"/>
  <sheetViews>
    <sheetView topLeftCell="A2" zoomScaleNormal="100" zoomScaleSheetLayoutView="83" workbookViewId="0">
      <selection activeCell="A12" sqref="A12"/>
    </sheetView>
  </sheetViews>
  <sheetFormatPr defaultRowHeight="16.2"/>
  <cols>
    <col min="1" max="1" width="93.44140625" customWidth="1"/>
  </cols>
  <sheetData>
    <row r="1" spans="1:3" ht="19.8">
      <c r="A1" s="2" t="s">
        <v>615</v>
      </c>
      <c r="B1" s="54" t="s">
        <v>25</v>
      </c>
    </row>
    <row r="2" spans="1:3" ht="19.8">
      <c r="A2" s="5" t="s">
        <v>166</v>
      </c>
      <c r="B2" s="55"/>
    </row>
    <row r="3" spans="1:3" ht="19.8">
      <c r="A3" s="5" t="s">
        <v>33</v>
      </c>
      <c r="B3" s="55"/>
    </row>
    <row r="4" spans="1:3" ht="19.8">
      <c r="A4" s="8" t="s">
        <v>1</v>
      </c>
      <c r="B4" s="55"/>
    </row>
    <row r="5" spans="1:3" ht="19.8">
      <c r="A5" s="59" t="s">
        <v>464</v>
      </c>
      <c r="B5" s="55"/>
    </row>
    <row r="6" spans="1:3" ht="19.8">
      <c r="A6" s="59" t="s">
        <v>479</v>
      </c>
      <c r="B6" s="55"/>
    </row>
    <row r="7" spans="1:3" ht="19.8">
      <c r="A7" s="59" t="s">
        <v>500</v>
      </c>
      <c r="B7" s="55"/>
    </row>
    <row r="8" spans="1:3" ht="19.8">
      <c r="A8" s="59" t="s">
        <v>471</v>
      </c>
      <c r="B8" s="55"/>
    </row>
    <row r="9" spans="1:3" ht="19.8">
      <c r="A9" s="59" t="s">
        <v>490</v>
      </c>
      <c r="B9" s="55"/>
    </row>
    <row r="10" spans="1:3" ht="19.8">
      <c r="A10" s="58" t="s">
        <v>2</v>
      </c>
      <c r="B10" s="55"/>
    </row>
    <row r="11" spans="1:3" ht="19.8">
      <c r="A11" s="59" t="s">
        <v>588</v>
      </c>
      <c r="B11" s="55"/>
    </row>
    <row r="12" spans="1:3" ht="79.2">
      <c r="A12" s="61" t="s">
        <v>468</v>
      </c>
      <c r="B12" s="55"/>
    </row>
    <row r="13" spans="1:3" ht="19.8">
      <c r="A13" s="8" t="s">
        <v>3</v>
      </c>
      <c r="B13" s="55"/>
      <c r="C13" s="1"/>
    </row>
    <row r="14" spans="1:3" ht="19.8">
      <c r="A14" s="68" t="s">
        <v>34</v>
      </c>
      <c r="B14" s="55"/>
    </row>
    <row r="15" spans="1:3" ht="19.8">
      <c r="A15" s="3" t="s">
        <v>35</v>
      </c>
      <c r="B15" s="55"/>
    </row>
    <row r="16" spans="1:3" ht="19.8">
      <c r="A16" s="7" t="s">
        <v>4</v>
      </c>
      <c r="B16" s="55"/>
    </row>
    <row r="17" spans="1:2" ht="19.8">
      <c r="A17" s="3" t="s">
        <v>36</v>
      </c>
      <c r="B17" s="55"/>
    </row>
    <row r="18" spans="1:2" ht="39.6">
      <c r="A18" s="3" t="s">
        <v>37</v>
      </c>
      <c r="B18" s="55"/>
    </row>
    <row r="19" spans="1:2" ht="19.8">
      <c r="A19" s="7" t="s">
        <v>38</v>
      </c>
      <c r="B19" s="55"/>
    </row>
    <row r="20" spans="1:2" ht="39.6">
      <c r="A20" s="3" t="s">
        <v>201</v>
      </c>
      <c r="B20" s="55"/>
    </row>
    <row r="21" spans="1:2" ht="19.8">
      <c r="A21" s="7" t="s">
        <v>39</v>
      </c>
      <c r="B21" s="55"/>
    </row>
    <row r="22" spans="1:2" ht="19.8">
      <c r="A22" s="7" t="s">
        <v>506</v>
      </c>
      <c r="B22" s="55"/>
    </row>
    <row r="23" spans="1:2" ht="19.8">
      <c r="A23" s="7" t="s">
        <v>6</v>
      </c>
      <c r="B23" s="55"/>
    </row>
    <row r="24" spans="1:2" ht="19.8">
      <c r="A24" s="8" t="s">
        <v>7</v>
      </c>
      <c r="B24" s="55"/>
    </row>
    <row r="25" spans="1:2" ht="39.6">
      <c r="A25" s="3" t="s">
        <v>507</v>
      </c>
      <c r="B25" s="55"/>
    </row>
    <row r="26" spans="1:2" ht="39" customHeight="1">
      <c r="A26" s="3" t="s">
        <v>205</v>
      </c>
      <c r="B26" s="55"/>
    </row>
    <row r="27" spans="1:2" ht="19.8">
      <c r="A27" s="8" t="s">
        <v>8</v>
      </c>
      <c r="B27" s="55"/>
    </row>
    <row r="28" spans="1:2" ht="19.8">
      <c r="A28" s="3" t="s">
        <v>40</v>
      </c>
      <c r="B28" s="55"/>
    </row>
    <row r="29" spans="1:2" ht="19.8">
      <c r="A29" s="3" t="s">
        <v>41</v>
      </c>
      <c r="B29" s="55"/>
    </row>
    <row r="30" spans="1:2" ht="39.6">
      <c r="A30" s="56" t="s">
        <v>42</v>
      </c>
      <c r="B30" s="55"/>
    </row>
    <row r="31" spans="1:2" ht="20.399999999999999" thickBot="1">
      <c r="A31" s="57" t="s">
        <v>9</v>
      </c>
      <c r="B31" s="55"/>
    </row>
  </sheetData>
  <phoneticPr fontId="7" type="noConversion"/>
  <hyperlinks>
    <hyperlink ref="B1" location="預告統計資料發布時間表!A1" display="回發布時間表" xr:uid="{00000000-0004-0000-1400-000000000000}"/>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7FF"/>
  </sheetPr>
  <dimension ref="A1:C34"/>
  <sheetViews>
    <sheetView topLeftCell="A19" workbookViewId="0">
      <selection activeCell="A29" sqref="A29"/>
    </sheetView>
  </sheetViews>
  <sheetFormatPr defaultRowHeight="16.2"/>
  <cols>
    <col min="1" max="1" width="93.44140625" customWidth="1"/>
  </cols>
  <sheetData>
    <row r="1" spans="1:3" ht="19.8">
      <c r="A1" s="2" t="s">
        <v>616</v>
      </c>
      <c r="B1" s="54" t="s">
        <v>25</v>
      </c>
    </row>
    <row r="2" spans="1:3" ht="19.8">
      <c r="A2" s="5" t="s">
        <v>166</v>
      </c>
      <c r="B2" s="55"/>
    </row>
    <row r="3" spans="1:3" ht="19.8">
      <c r="A3" s="5" t="s">
        <v>43</v>
      </c>
      <c r="B3" s="55"/>
    </row>
    <row r="4" spans="1:3" ht="19.8">
      <c r="A4" s="8" t="s">
        <v>1</v>
      </c>
      <c r="B4" s="55"/>
    </row>
    <row r="5" spans="1:3" ht="19.8">
      <c r="A5" s="59" t="s">
        <v>464</v>
      </c>
      <c r="B5" s="55"/>
    </row>
    <row r="6" spans="1:3" ht="19.8">
      <c r="A6" s="59" t="s">
        <v>479</v>
      </c>
      <c r="B6" s="55"/>
    </row>
    <row r="7" spans="1:3" ht="19.8">
      <c r="A7" s="59" t="s">
        <v>500</v>
      </c>
      <c r="B7" s="55"/>
    </row>
    <row r="8" spans="1:3" ht="19.8">
      <c r="A8" s="59" t="s">
        <v>471</v>
      </c>
      <c r="B8" s="55"/>
    </row>
    <row r="9" spans="1:3" ht="19.8">
      <c r="A9" s="59" t="s">
        <v>490</v>
      </c>
      <c r="B9" s="55"/>
    </row>
    <row r="10" spans="1:3" ht="19.8">
      <c r="A10" s="58" t="s">
        <v>2</v>
      </c>
      <c r="B10" s="55"/>
    </row>
    <row r="11" spans="1:3" ht="19.8">
      <c r="A11" s="59" t="s">
        <v>588</v>
      </c>
      <c r="B11" s="55"/>
    </row>
    <row r="12" spans="1:3" ht="79.2">
      <c r="A12" s="61" t="s">
        <v>468</v>
      </c>
      <c r="B12" s="55"/>
    </row>
    <row r="13" spans="1:3" ht="19.8">
      <c r="A13" s="8" t="s">
        <v>3</v>
      </c>
      <c r="B13" s="55"/>
      <c r="C13" s="1"/>
    </row>
    <row r="14" spans="1:3" ht="39.6">
      <c r="A14" s="6" t="s">
        <v>44</v>
      </c>
      <c r="B14" s="55"/>
    </row>
    <row r="15" spans="1:3" ht="19.8">
      <c r="A15" s="3" t="s">
        <v>45</v>
      </c>
      <c r="B15" s="55"/>
    </row>
    <row r="16" spans="1:3" ht="19.8">
      <c r="A16" s="7" t="s">
        <v>4</v>
      </c>
      <c r="B16" s="55"/>
    </row>
    <row r="17" spans="1:2" ht="19.8">
      <c r="A17" s="3" t="s">
        <v>46</v>
      </c>
      <c r="B17" s="55"/>
    </row>
    <row r="18" spans="1:2" ht="19.8">
      <c r="A18" s="3" t="s">
        <v>47</v>
      </c>
      <c r="B18" s="55"/>
    </row>
    <row r="19" spans="1:2" ht="59.4">
      <c r="A19" s="3" t="s">
        <v>203</v>
      </c>
      <c r="B19" s="55"/>
    </row>
    <row r="20" spans="1:2" ht="19.8">
      <c r="A20" s="3" t="s">
        <v>48</v>
      </c>
      <c r="B20" s="55"/>
    </row>
    <row r="21" spans="1:2" ht="39.6">
      <c r="A21" s="3" t="s">
        <v>49</v>
      </c>
      <c r="B21" s="55"/>
    </row>
    <row r="22" spans="1:2" ht="19.8">
      <c r="A22" s="7" t="s">
        <v>202</v>
      </c>
      <c r="B22" s="55"/>
    </row>
    <row r="23" spans="1:2" ht="19.8">
      <c r="A23" s="7" t="s">
        <v>204</v>
      </c>
      <c r="B23" s="55"/>
    </row>
    <row r="24" spans="1:2" ht="19.8">
      <c r="A24" s="7" t="s">
        <v>39</v>
      </c>
      <c r="B24" s="55"/>
    </row>
    <row r="25" spans="1:2" ht="19.8">
      <c r="A25" s="7" t="s">
        <v>506</v>
      </c>
      <c r="B25" s="55"/>
    </row>
    <row r="26" spans="1:2" ht="19.8">
      <c r="A26" s="7" t="s">
        <v>6</v>
      </c>
      <c r="B26" s="55"/>
    </row>
    <row r="27" spans="1:2" ht="19.8">
      <c r="A27" s="8" t="s">
        <v>7</v>
      </c>
      <c r="B27" s="55"/>
    </row>
    <row r="28" spans="1:2" ht="39.6">
      <c r="A28" s="3" t="s">
        <v>507</v>
      </c>
      <c r="B28" s="55"/>
    </row>
    <row r="29" spans="1:2" ht="39" customHeight="1">
      <c r="A29" s="3" t="s">
        <v>139</v>
      </c>
      <c r="B29" s="55"/>
    </row>
    <row r="30" spans="1:2" ht="19.8">
      <c r="A30" s="8" t="s">
        <v>8</v>
      </c>
      <c r="B30" s="55"/>
    </row>
    <row r="31" spans="1:2" ht="19.8">
      <c r="A31" s="3" t="s">
        <v>40</v>
      </c>
      <c r="B31" s="55"/>
    </row>
    <row r="32" spans="1:2" ht="19.8">
      <c r="A32" s="3" t="s">
        <v>41</v>
      </c>
      <c r="B32" s="55"/>
    </row>
    <row r="33" spans="1:2" ht="39.6">
      <c r="A33" s="56" t="s">
        <v>42</v>
      </c>
      <c r="B33" s="55"/>
    </row>
    <row r="34" spans="1:2" ht="20.399999999999999" thickBot="1">
      <c r="A34" s="57" t="s">
        <v>9</v>
      </c>
      <c r="B34" s="55"/>
    </row>
  </sheetData>
  <phoneticPr fontId="7" type="noConversion"/>
  <hyperlinks>
    <hyperlink ref="B1" location="預告統計資料發布時間表!A1" display="回發布時間表" xr:uid="{00000000-0004-0000-1500-00000000000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7FF"/>
  </sheetPr>
  <dimension ref="A1:C30"/>
  <sheetViews>
    <sheetView topLeftCell="A14" zoomScaleNormal="100" zoomScaleSheetLayoutView="83" workbookViewId="0">
      <selection activeCell="A24" sqref="A24"/>
    </sheetView>
  </sheetViews>
  <sheetFormatPr defaultRowHeight="16.2"/>
  <cols>
    <col min="1" max="1" width="93.44140625" customWidth="1"/>
  </cols>
  <sheetData>
    <row r="1" spans="1:3" ht="19.8">
      <c r="A1" s="2" t="s">
        <v>617</v>
      </c>
      <c r="B1" s="54" t="s">
        <v>12</v>
      </c>
    </row>
    <row r="2" spans="1:3" ht="19.8">
      <c r="A2" s="5" t="s">
        <v>167</v>
      </c>
      <c r="B2" s="55"/>
    </row>
    <row r="3" spans="1:3" ht="19.8">
      <c r="A3" s="5" t="s">
        <v>134</v>
      </c>
      <c r="B3" s="55"/>
    </row>
    <row r="4" spans="1:3" ht="19.8">
      <c r="A4" s="8" t="s">
        <v>1</v>
      </c>
      <c r="B4" s="55"/>
    </row>
    <row r="5" spans="1:3" ht="19.8">
      <c r="A5" s="59" t="s">
        <v>464</v>
      </c>
      <c r="B5" s="55"/>
    </row>
    <row r="6" spans="1:3" ht="19.8">
      <c r="A6" s="59" t="s">
        <v>480</v>
      </c>
      <c r="B6" s="55"/>
    </row>
    <row r="7" spans="1:3" ht="19.8">
      <c r="A7" s="59" t="s">
        <v>501</v>
      </c>
      <c r="B7" s="55"/>
    </row>
    <row r="8" spans="1:3" ht="19.8">
      <c r="A8" s="59" t="s">
        <v>471</v>
      </c>
      <c r="B8" s="55"/>
    </row>
    <row r="9" spans="1:3" ht="19.8">
      <c r="A9" s="59" t="s">
        <v>491</v>
      </c>
      <c r="B9" s="55"/>
    </row>
    <row r="10" spans="1:3" ht="19.8">
      <c r="A10" s="58" t="s">
        <v>2</v>
      </c>
      <c r="B10" s="55"/>
    </row>
    <row r="11" spans="1:3" ht="19.8">
      <c r="A11" s="59" t="s">
        <v>588</v>
      </c>
      <c r="B11" s="55"/>
    </row>
    <row r="12" spans="1:3" ht="79.2">
      <c r="A12" s="61" t="s">
        <v>468</v>
      </c>
      <c r="B12" s="55"/>
    </row>
    <row r="13" spans="1:3" ht="19.8">
      <c r="A13" s="8" t="s">
        <v>3</v>
      </c>
      <c r="B13" s="55"/>
      <c r="C13" s="1"/>
    </row>
    <row r="14" spans="1:3" ht="39.6">
      <c r="A14" s="6" t="s">
        <v>135</v>
      </c>
      <c r="B14" s="55"/>
    </row>
    <row r="15" spans="1:3" ht="19.8">
      <c r="A15" s="3" t="s">
        <v>35</v>
      </c>
      <c r="B15" s="55"/>
    </row>
    <row r="16" spans="1:3" ht="19.8">
      <c r="A16" s="7" t="s">
        <v>4</v>
      </c>
      <c r="B16" s="55"/>
    </row>
    <row r="17" spans="1:2" ht="39.6">
      <c r="A17" s="3" t="s">
        <v>137</v>
      </c>
      <c r="B17" s="55"/>
    </row>
    <row r="18" spans="1:2" ht="19.8">
      <c r="A18" s="7" t="s">
        <v>140</v>
      </c>
      <c r="B18" s="55"/>
    </row>
    <row r="19" spans="1:2" ht="19.8">
      <c r="A19" s="7" t="s">
        <v>136</v>
      </c>
      <c r="B19" s="55"/>
    </row>
    <row r="20" spans="1:2" ht="19.8">
      <c r="A20" s="7" t="s">
        <v>23</v>
      </c>
      <c r="B20" s="55"/>
    </row>
    <row r="21" spans="1:2" ht="19.8">
      <c r="A21" s="7" t="s">
        <v>508</v>
      </c>
      <c r="B21" s="55"/>
    </row>
    <row r="22" spans="1:2" ht="19.8">
      <c r="A22" s="7" t="s">
        <v>6</v>
      </c>
      <c r="B22" s="55"/>
    </row>
    <row r="23" spans="1:2" ht="19.8">
      <c r="A23" s="8" t="s">
        <v>7</v>
      </c>
      <c r="B23" s="55"/>
    </row>
    <row r="24" spans="1:2" ht="39.6">
      <c r="A24" s="3" t="s">
        <v>509</v>
      </c>
      <c r="B24" s="55"/>
    </row>
    <row r="25" spans="1:2" ht="39.6">
      <c r="A25" s="3" t="s">
        <v>139</v>
      </c>
      <c r="B25" s="55"/>
    </row>
    <row r="26" spans="1:2" ht="19.8">
      <c r="A26" s="8" t="s">
        <v>8</v>
      </c>
      <c r="B26" s="55"/>
    </row>
    <row r="27" spans="1:2" ht="19.8">
      <c r="A27" s="3" t="s">
        <v>138</v>
      </c>
      <c r="B27" s="55"/>
    </row>
    <row r="28" spans="1:2" ht="19.8">
      <c r="A28" s="3" t="s">
        <v>41</v>
      </c>
      <c r="B28" s="55"/>
    </row>
    <row r="29" spans="1:2" ht="39.6">
      <c r="A29" s="56" t="s">
        <v>11</v>
      </c>
      <c r="B29" s="55"/>
    </row>
    <row r="30" spans="1:2" ht="20.399999999999999" thickBot="1">
      <c r="A30" s="57" t="s">
        <v>9</v>
      </c>
      <c r="B30" s="55"/>
    </row>
  </sheetData>
  <phoneticPr fontId="7" type="noConversion"/>
  <hyperlinks>
    <hyperlink ref="B1" location="預告統計資料發布時間表!A1" display="回發布時間表" xr:uid="{00000000-0004-0000-1600-000000000000}"/>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7FF"/>
  </sheetPr>
  <dimension ref="A1:C39"/>
  <sheetViews>
    <sheetView topLeftCell="A23" zoomScaleNormal="100" zoomScaleSheetLayoutView="83" workbookViewId="0">
      <selection activeCell="A13" sqref="A13"/>
    </sheetView>
  </sheetViews>
  <sheetFormatPr defaultRowHeight="16.2"/>
  <cols>
    <col min="1" max="1" width="97.44140625" customWidth="1"/>
  </cols>
  <sheetData>
    <row r="1" spans="1:3" ht="19.8">
      <c r="A1" s="2" t="s">
        <v>618</v>
      </c>
      <c r="B1" s="54" t="s">
        <v>12</v>
      </c>
    </row>
    <row r="2" spans="1:3" ht="19.8">
      <c r="A2" s="5" t="s">
        <v>167</v>
      </c>
      <c r="B2" s="55"/>
    </row>
    <row r="3" spans="1:3" ht="19.8">
      <c r="A3" s="5" t="s">
        <v>141</v>
      </c>
      <c r="B3" s="55"/>
    </row>
    <row r="4" spans="1:3" ht="19.8">
      <c r="A4" s="8" t="s">
        <v>1</v>
      </c>
      <c r="B4" s="55"/>
    </row>
    <row r="5" spans="1:3" ht="19.8">
      <c r="A5" s="59" t="s">
        <v>464</v>
      </c>
      <c r="B5" s="55"/>
    </row>
    <row r="6" spans="1:3" ht="19.8">
      <c r="A6" s="59" t="s">
        <v>480</v>
      </c>
      <c r="B6" s="55"/>
    </row>
    <row r="7" spans="1:3" ht="19.8">
      <c r="A7" s="59" t="s">
        <v>501</v>
      </c>
      <c r="B7" s="55"/>
    </row>
    <row r="8" spans="1:3" ht="19.8">
      <c r="A8" s="59" t="s">
        <v>471</v>
      </c>
      <c r="B8" s="55"/>
    </row>
    <row r="9" spans="1:3" ht="19.8">
      <c r="A9" s="59" t="s">
        <v>491</v>
      </c>
      <c r="B9" s="55"/>
    </row>
    <row r="10" spans="1:3" ht="19.8">
      <c r="A10" s="58" t="s">
        <v>2</v>
      </c>
      <c r="B10" s="55"/>
    </row>
    <row r="11" spans="1:3" ht="19.8">
      <c r="A11" s="59" t="s">
        <v>588</v>
      </c>
      <c r="B11" s="55"/>
    </row>
    <row r="12" spans="1:3" ht="79.2">
      <c r="A12" s="61" t="s">
        <v>468</v>
      </c>
      <c r="B12" s="55"/>
    </row>
    <row r="13" spans="1:3" ht="19.8">
      <c r="A13" s="8" t="s">
        <v>3</v>
      </c>
      <c r="B13" s="55"/>
      <c r="C13" s="1"/>
    </row>
    <row r="14" spans="1:3" ht="39.6">
      <c r="A14" s="6" t="s">
        <v>619</v>
      </c>
      <c r="B14" s="55"/>
    </row>
    <row r="15" spans="1:3" ht="19.8">
      <c r="A15" s="3" t="s">
        <v>35</v>
      </c>
      <c r="B15" s="55"/>
    </row>
    <row r="16" spans="1:3" ht="19.8">
      <c r="A16" s="7" t="s">
        <v>4</v>
      </c>
      <c r="B16" s="55"/>
    </row>
    <row r="17" spans="1:2" ht="19.8">
      <c r="A17" s="3" t="s">
        <v>146</v>
      </c>
      <c r="B17" s="55"/>
    </row>
    <row r="18" spans="1:2" ht="19.8">
      <c r="A18" s="3" t="s">
        <v>147</v>
      </c>
      <c r="B18" s="55"/>
    </row>
    <row r="19" spans="1:2" ht="59.4">
      <c r="A19" s="3" t="s">
        <v>433</v>
      </c>
      <c r="B19" s="55"/>
    </row>
    <row r="20" spans="1:2" ht="39.6">
      <c r="A20" s="3" t="s">
        <v>434</v>
      </c>
      <c r="B20" s="55"/>
    </row>
    <row r="21" spans="1:2" ht="39.6">
      <c r="A21" s="3" t="s">
        <v>435</v>
      </c>
      <c r="B21" s="55"/>
    </row>
    <row r="22" spans="1:2" ht="59.4">
      <c r="A22" s="3" t="s">
        <v>620</v>
      </c>
      <c r="B22" s="55"/>
    </row>
    <row r="23" spans="1:2" ht="118.8">
      <c r="A23" s="3" t="s">
        <v>436</v>
      </c>
      <c r="B23" s="55"/>
    </row>
    <row r="24" spans="1:2" ht="19.8">
      <c r="A24" s="7" t="s">
        <v>149</v>
      </c>
      <c r="B24" s="55"/>
    </row>
    <row r="25" spans="1:2" ht="19.8">
      <c r="A25" s="7" t="s">
        <v>144</v>
      </c>
      <c r="B25" s="55"/>
    </row>
    <row r="26" spans="1:2" ht="19.8">
      <c r="A26" s="7" t="s">
        <v>143</v>
      </c>
      <c r="B26" s="55"/>
    </row>
    <row r="27" spans="1:2" ht="19.8">
      <c r="A27" s="7" t="s">
        <v>142</v>
      </c>
      <c r="B27" s="55"/>
    </row>
    <row r="28" spans="1:2" ht="19.8">
      <c r="A28" s="7" t="s">
        <v>145</v>
      </c>
      <c r="B28" s="55"/>
    </row>
    <row r="29" spans="1:2" ht="19.8">
      <c r="A29" s="7" t="s">
        <v>23</v>
      </c>
      <c r="B29" s="55"/>
    </row>
    <row r="30" spans="1:2" ht="19.8">
      <c r="A30" s="7" t="s">
        <v>206</v>
      </c>
      <c r="B30" s="55"/>
    </row>
    <row r="31" spans="1:2" ht="19.8">
      <c r="A31" s="7" t="s">
        <v>6</v>
      </c>
      <c r="B31" s="55"/>
    </row>
    <row r="32" spans="1:2" ht="19.8">
      <c r="A32" s="8" t="s">
        <v>7</v>
      </c>
      <c r="B32" s="55"/>
    </row>
    <row r="33" spans="1:2" ht="39.6">
      <c r="A33" s="3" t="s">
        <v>207</v>
      </c>
      <c r="B33" s="55"/>
    </row>
    <row r="34" spans="1:2" ht="39.6">
      <c r="A34" s="3" t="s">
        <v>139</v>
      </c>
      <c r="B34" s="55"/>
    </row>
    <row r="35" spans="1:2" ht="19.8">
      <c r="A35" s="8" t="s">
        <v>8</v>
      </c>
      <c r="B35" s="55"/>
    </row>
    <row r="36" spans="1:2" ht="19.8">
      <c r="A36" s="3" t="s">
        <v>126</v>
      </c>
      <c r="B36" s="55"/>
    </row>
    <row r="37" spans="1:2" ht="19.8">
      <c r="A37" s="3" t="s">
        <v>41</v>
      </c>
      <c r="B37" s="55"/>
    </row>
    <row r="38" spans="1:2" ht="39.6">
      <c r="A38" s="56" t="s">
        <v>11</v>
      </c>
      <c r="B38" s="55"/>
    </row>
    <row r="39" spans="1:2" ht="20.399999999999999" thickBot="1">
      <c r="A39" s="57" t="s">
        <v>9</v>
      </c>
      <c r="B39" s="55"/>
    </row>
  </sheetData>
  <phoneticPr fontId="7" type="noConversion"/>
  <hyperlinks>
    <hyperlink ref="B1" location="預告統計資料發布時間表!A1" display="回發布時間表" xr:uid="{00000000-0004-0000-17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7FF"/>
  </sheetPr>
  <dimension ref="A1:C30"/>
  <sheetViews>
    <sheetView topLeftCell="A13" zoomScaleNormal="100" zoomScaleSheetLayoutView="83" workbookViewId="0">
      <selection activeCell="A21" sqref="A1:B30"/>
    </sheetView>
  </sheetViews>
  <sheetFormatPr defaultRowHeight="16.2"/>
  <cols>
    <col min="1" max="1" width="93.44140625" customWidth="1"/>
  </cols>
  <sheetData>
    <row r="1" spans="1:3" ht="19.8">
      <c r="A1" s="2" t="s">
        <v>621</v>
      </c>
      <c r="B1" s="54" t="s">
        <v>12</v>
      </c>
    </row>
    <row r="2" spans="1:3" ht="19.8">
      <c r="A2" s="5" t="s">
        <v>167</v>
      </c>
      <c r="B2" s="55"/>
    </row>
    <row r="3" spans="1:3" ht="19.8">
      <c r="A3" s="5" t="s">
        <v>150</v>
      </c>
      <c r="B3" s="55"/>
    </row>
    <row r="4" spans="1:3" ht="19.8">
      <c r="A4" s="8" t="s">
        <v>1</v>
      </c>
      <c r="B4" s="55"/>
    </row>
    <row r="5" spans="1:3" ht="19.8">
      <c r="A5" s="59" t="s">
        <v>464</v>
      </c>
      <c r="B5" s="55"/>
    </row>
    <row r="6" spans="1:3" ht="19.8">
      <c r="A6" s="59" t="s">
        <v>480</v>
      </c>
      <c r="B6" s="55"/>
    </row>
    <row r="7" spans="1:3" ht="19.8">
      <c r="A7" s="59" t="s">
        <v>501</v>
      </c>
      <c r="B7" s="55"/>
    </row>
    <row r="8" spans="1:3" ht="19.8">
      <c r="A8" s="59" t="s">
        <v>471</v>
      </c>
      <c r="B8" s="55"/>
    </row>
    <row r="9" spans="1:3" ht="19.8">
      <c r="A9" s="59" t="s">
        <v>491</v>
      </c>
      <c r="B9" s="55"/>
    </row>
    <row r="10" spans="1:3" ht="19.8">
      <c r="A10" s="58" t="s">
        <v>2</v>
      </c>
      <c r="B10" s="55"/>
    </row>
    <row r="11" spans="1:3" ht="19.8">
      <c r="A11" s="59" t="s">
        <v>588</v>
      </c>
      <c r="B11" s="55"/>
    </row>
    <row r="12" spans="1:3" ht="79.2">
      <c r="A12" s="61" t="s">
        <v>468</v>
      </c>
      <c r="B12" s="55"/>
    </row>
    <row r="13" spans="1:3" ht="19.8">
      <c r="A13" s="8" t="s">
        <v>3</v>
      </c>
      <c r="B13" s="55"/>
      <c r="C13" s="1"/>
    </row>
    <row r="14" spans="1:3" ht="19.8">
      <c r="A14" s="6" t="s">
        <v>151</v>
      </c>
      <c r="B14" s="55"/>
    </row>
    <row r="15" spans="1:3" ht="19.8">
      <c r="A15" s="3" t="s">
        <v>35</v>
      </c>
      <c r="B15" s="55"/>
    </row>
    <row r="16" spans="1:3" ht="19.8">
      <c r="A16" s="7" t="s">
        <v>4</v>
      </c>
      <c r="B16" s="55"/>
    </row>
    <row r="17" spans="1:2" ht="19.8">
      <c r="A17" s="3" t="s">
        <v>153</v>
      </c>
      <c r="B17" s="55"/>
    </row>
    <row r="18" spans="1:2" ht="19.8">
      <c r="A18" s="7" t="s">
        <v>148</v>
      </c>
      <c r="B18" s="55"/>
    </row>
    <row r="19" spans="1:2" ht="79.2">
      <c r="A19" s="3" t="s">
        <v>152</v>
      </c>
      <c r="B19" s="55"/>
    </row>
    <row r="20" spans="1:2" ht="19.8">
      <c r="A20" s="7" t="s">
        <v>23</v>
      </c>
      <c r="B20" s="55"/>
    </row>
    <row r="21" spans="1:2" ht="19.8">
      <c r="A21" s="7" t="s">
        <v>508</v>
      </c>
      <c r="B21" s="55"/>
    </row>
    <row r="22" spans="1:2" ht="19.8">
      <c r="A22" s="7" t="s">
        <v>6</v>
      </c>
      <c r="B22" s="55"/>
    </row>
    <row r="23" spans="1:2" ht="19.8">
      <c r="A23" s="8" t="s">
        <v>7</v>
      </c>
      <c r="B23" s="55"/>
    </row>
    <row r="24" spans="1:2" ht="39.6">
      <c r="A24" s="3" t="s">
        <v>509</v>
      </c>
      <c r="B24" s="55"/>
    </row>
    <row r="25" spans="1:2" ht="39.6">
      <c r="A25" s="3" t="s">
        <v>139</v>
      </c>
      <c r="B25" s="55"/>
    </row>
    <row r="26" spans="1:2" ht="19.8">
      <c r="A26" s="8" t="s">
        <v>8</v>
      </c>
      <c r="B26" s="55"/>
    </row>
    <row r="27" spans="1:2" ht="19.8">
      <c r="A27" s="3" t="s">
        <v>154</v>
      </c>
      <c r="B27" s="55"/>
    </row>
    <row r="28" spans="1:2" ht="19.8">
      <c r="A28" s="3" t="s">
        <v>41</v>
      </c>
      <c r="B28" s="55"/>
    </row>
    <row r="29" spans="1:2" ht="39.6">
      <c r="A29" s="56" t="s">
        <v>11</v>
      </c>
      <c r="B29" s="55"/>
    </row>
    <row r="30" spans="1:2" ht="20.399999999999999" thickBot="1">
      <c r="A30" s="57" t="s">
        <v>9</v>
      </c>
      <c r="B30" s="55"/>
    </row>
  </sheetData>
  <phoneticPr fontId="7" type="noConversion"/>
  <hyperlinks>
    <hyperlink ref="B1" location="預告統計資料發布時間表!A1" display="回發布時間表" xr:uid="{00000000-0004-0000-1800-000000000000}"/>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7FF"/>
  </sheetPr>
  <dimension ref="A1:C37"/>
  <sheetViews>
    <sheetView topLeftCell="A21" zoomScaleNormal="100" zoomScaleSheetLayoutView="83" workbookViewId="0">
      <selection activeCell="A7" sqref="A1:B37"/>
    </sheetView>
  </sheetViews>
  <sheetFormatPr defaultRowHeight="16.2"/>
  <cols>
    <col min="1" max="1" width="93.44140625" customWidth="1"/>
  </cols>
  <sheetData>
    <row r="1" spans="1:3" ht="19.8">
      <c r="A1" s="2" t="s">
        <v>622</v>
      </c>
      <c r="B1" s="54" t="s">
        <v>12</v>
      </c>
    </row>
    <row r="2" spans="1:3" ht="19.8">
      <c r="A2" s="5" t="s">
        <v>167</v>
      </c>
      <c r="B2" s="55"/>
    </row>
    <row r="3" spans="1:3" ht="19.8">
      <c r="A3" s="5" t="s">
        <v>155</v>
      </c>
      <c r="B3" s="55"/>
    </row>
    <row r="4" spans="1:3" ht="19.8">
      <c r="A4" s="8" t="s">
        <v>1</v>
      </c>
      <c r="B4" s="55"/>
    </row>
    <row r="5" spans="1:3" ht="19.8">
      <c r="A5" s="59" t="s">
        <v>464</v>
      </c>
      <c r="B5" s="55"/>
    </row>
    <row r="6" spans="1:3" ht="19.8">
      <c r="A6" s="59" t="s">
        <v>480</v>
      </c>
      <c r="B6" s="55"/>
    </row>
    <row r="7" spans="1:3" ht="19.8">
      <c r="A7" s="59" t="s">
        <v>501</v>
      </c>
      <c r="B7" s="55"/>
    </row>
    <row r="8" spans="1:3" ht="19.8">
      <c r="A8" s="59" t="s">
        <v>471</v>
      </c>
      <c r="B8" s="55"/>
    </row>
    <row r="9" spans="1:3" ht="19.8">
      <c r="A9" s="59" t="s">
        <v>491</v>
      </c>
      <c r="B9" s="55"/>
    </row>
    <row r="10" spans="1:3" ht="19.8">
      <c r="A10" s="58" t="s">
        <v>2</v>
      </c>
      <c r="B10" s="55"/>
    </row>
    <row r="11" spans="1:3" ht="19.8">
      <c r="A11" s="59" t="s">
        <v>588</v>
      </c>
      <c r="B11" s="55"/>
    </row>
    <row r="12" spans="1:3" ht="79.2">
      <c r="A12" s="61" t="s">
        <v>468</v>
      </c>
      <c r="B12" s="55"/>
    </row>
    <row r="13" spans="1:3" ht="19.8">
      <c r="A13" s="8" t="s">
        <v>3</v>
      </c>
      <c r="B13" s="55"/>
      <c r="C13" s="1"/>
    </row>
    <row r="14" spans="1:3" ht="39.6">
      <c r="A14" s="6" t="s">
        <v>156</v>
      </c>
      <c r="B14" s="55"/>
    </row>
    <row r="15" spans="1:3" ht="19.8">
      <c r="A15" s="3" t="s">
        <v>35</v>
      </c>
      <c r="B15" s="55"/>
    </row>
    <row r="16" spans="1:3" ht="19.8">
      <c r="A16" s="7" t="s">
        <v>4</v>
      </c>
      <c r="B16" s="55"/>
    </row>
    <row r="17" spans="1:2" ht="39.6">
      <c r="A17" s="3" t="s">
        <v>161</v>
      </c>
      <c r="B17" s="55"/>
    </row>
    <row r="18" spans="1:2" ht="39.6">
      <c r="A18" s="3" t="s">
        <v>162</v>
      </c>
      <c r="B18" s="55"/>
    </row>
    <row r="19" spans="1:2" ht="79.2">
      <c r="A19" s="3" t="s">
        <v>163</v>
      </c>
      <c r="B19" s="55"/>
    </row>
    <row r="20" spans="1:2" ht="59.4">
      <c r="A20" s="3" t="s">
        <v>164</v>
      </c>
      <c r="B20" s="55"/>
    </row>
    <row r="21" spans="1:2" ht="19.8">
      <c r="A21" s="7" t="s">
        <v>140</v>
      </c>
      <c r="B21" s="55"/>
    </row>
    <row r="22" spans="1:2" ht="19.8">
      <c r="A22" s="7" t="s">
        <v>144</v>
      </c>
      <c r="B22" s="55"/>
    </row>
    <row r="23" spans="1:2" ht="39.6">
      <c r="A23" s="3" t="s">
        <v>157</v>
      </c>
      <c r="B23" s="55"/>
    </row>
    <row r="24" spans="1:2" ht="19.8">
      <c r="A24" s="3" t="s">
        <v>158</v>
      </c>
      <c r="B24" s="55"/>
    </row>
    <row r="25" spans="1:2" ht="39.6">
      <c r="A25" s="3" t="s">
        <v>159</v>
      </c>
      <c r="B25" s="55"/>
    </row>
    <row r="26" spans="1:2" ht="39.6">
      <c r="A26" s="3" t="s">
        <v>160</v>
      </c>
      <c r="B26" s="55"/>
    </row>
    <row r="27" spans="1:2" ht="19.8">
      <c r="A27" s="7" t="s">
        <v>23</v>
      </c>
      <c r="B27" s="55"/>
    </row>
    <row r="28" spans="1:2" ht="19.8">
      <c r="A28" s="7" t="s">
        <v>208</v>
      </c>
      <c r="B28" s="55"/>
    </row>
    <row r="29" spans="1:2" ht="19.8">
      <c r="A29" s="7" t="s">
        <v>6</v>
      </c>
      <c r="B29" s="55"/>
    </row>
    <row r="30" spans="1:2" ht="19.8">
      <c r="A30" s="8" t="s">
        <v>7</v>
      </c>
      <c r="B30" s="55"/>
    </row>
    <row r="31" spans="1:2" ht="39.6">
      <c r="A31" s="3" t="s">
        <v>207</v>
      </c>
      <c r="B31" s="55"/>
    </row>
    <row r="32" spans="1:2" ht="39.6">
      <c r="A32" s="3" t="s">
        <v>139</v>
      </c>
      <c r="B32" s="55"/>
    </row>
    <row r="33" spans="1:2" ht="19.8">
      <c r="A33" s="8" t="s">
        <v>8</v>
      </c>
      <c r="B33" s="55"/>
    </row>
    <row r="34" spans="1:2" ht="19.8">
      <c r="A34" s="3" t="s">
        <v>126</v>
      </c>
      <c r="B34" s="55"/>
    </row>
    <row r="35" spans="1:2" ht="19.8">
      <c r="A35" s="3" t="s">
        <v>41</v>
      </c>
      <c r="B35" s="55"/>
    </row>
    <row r="36" spans="1:2" ht="39.6">
      <c r="A36" s="56" t="s">
        <v>11</v>
      </c>
      <c r="B36" s="55"/>
    </row>
    <row r="37" spans="1:2" ht="20.399999999999999" thickBot="1">
      <c r="A37" s="57" t="s">
        <v>9</v>
      </c>
      <c r="B37" s="55"/>
    </row>
  </sheetData>
  <phoneticPr fontId="7" type="noConversion"/>
  <hyperlinks>
    <hyperlink ref="B1" location="預告統計資料發布時間表!A1" display="回發布時間表" xr:uid="{00000000-0004-0000-1900-000000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E5E5FF"/>
  </sheetPr>
  <dimension ref="A1:C41"/>
  <sheetViews>
    <sheetView topLeftCell="A22" zoomScaleNormal="100" workbookViewId="0">
      <selection activeCell="A32" sqref="A1:B41"/>
    </sheetView>
  </sheetViews>
  <sheetFormatPr defaultRowHeight="16.2"/>
  <cols>
    <col min="1" max="1" width="93.44140625" customWidth="1"/>
  </cols>
  <sheetData>
    <row r="1" spans="1:3" ht="19.8">
      <c r="A1" s="2" t="s">
        <v>623</v>
      </c>
      <c r="B1" s="54" t="s">
        <v>12</v>
      </c>
    </row>
    <row r="2" spans="1:3" ht="19.8">
      <c r="A2" s="5" t="s">
        <v>117</v>
      </c>
      <c r="B2" s="55"/>
    </row>
    <row r="3" spans="1:3" ht="19.8">
      <c r="A3" s="5" t="s">
        <v>55</v>
      </c>
      <c r="B3" s="55"/>
    </row>
    <row r="4" spans="1:3" ht="19.8">
      <c r="A4" s="8" t="s">
        <v>1</v>
      </c>
      <c r="B4" s="55"/>
    </row>
    <row r="5" spans="1:3" ht="19.8">
      <c r="A5" s="59" t="s">
        <v>464</v>
      </c>
      <c r="B5" s="55"/>
    </row>
    <row r="6" spans="1:3" ht="19.8">
      <c r="A6" s="59" t="s">
        <v>480</v>
      </c>
      <c r="B6" s="55"/>
    </row>
    <row r="7" spans="1:3" ht="19.8">
      <c r="A7" s="59" t="s">
        <v>502</v>
      </c>
      <c r="B7" s="55"/>
    </row>
    <row r="8" spans="1:3" ht="19.8">
      <c r="A8" s="59" t="s">
        <v>471</v>
      </c>
      <c r="B8" s="55"/>
    </row>
    <row r="9" spans="1:3" ht="19.8">
      <c r="A9" s="59" t="s">
        <v>481</v>
      </c>
      <c r="B9" s="55"/>
    </row>
    <row r="10" spans="1:3" ht="19.8">
      <c r="A10" s="58" t="s">
        <v>2</v>
      </c>
      <c r="B10" s="55"/>
    </row>
    <row r="11" spans="1:3" ht="19.8">
      <c r="A11" s="59" t="s">
        <v>588</v>
      </c>
      <c r="B11" s="55"/>
    </row>
    <row r="12" spans="1:3" ht="79.2">
      <c r="A12" s="61" t="s">
        <v>468</v>
      </c>
      <c r="B12" s="55"/>
    </row>
    <row r="13" spans="1:3" ht="19.8">
      <c r="A13" s="8" t="s">
        <v>3</v>
      </c>
      <c r="B13" s="55"/>
      <c r="C13" s="1"/>
    </row>
    <row r="14" spans="1:3" ht="39.6">
      <c r="A14" s="6" t="s">
        <v>214</v>
      </c>
      <c r="B14" s="55"/>
    </row>
    <row r="15" spans="1:3" ht="39.6">
      <c r="A15" s="3" t="s">
        <v>56</v>
      </c>
      <c r="B15" s="55"/>
    </row>
    <row r="16" spans="1:3" ht="19.8">
      <c r="A16" s="7" t="s">
        <v>4</v>
      </c>
      <c r="B16" s="55"/>
    </row>
    <row r="17" spans="1:2" ht="39.6">
      <c r="A17" s="3" t="s">
        <v>57</v>
      </c>
      <c r="B17" s="55"/>
    </row>
    <row r="18" spans="1:2" ht="39.6">
      <c r="A18" s="3" t="s">
        <v>58</v>
      </c>
      <c r="B18" s="55"/>
    </row>
    <row r="19" spans="1:2" ht="19.8">
      <c r="A19" s="3" t="s">
        <v>59</v>
      </c>
      <c r="B19" s="55"/>
    </row>
    <row r="20" spans="1:2" ht="19.8">
      <c r="A20" s="3" t="s">
        <v>60</v>
      </c>
      <c r="B20" s="55"/>
    </row>
    <row r="21" spans="1:2" ht="19.8">
      <c r="A21" s="3" t="s">
        <v>61</v>
      </c>
      <c r="B21" s="55"/>
    </row>
    <row r="22" spans="1:2" ht="19.8">
      <c r="A22" s="3" t="s">
        <v>62</v>
      </c>
      <c r="B22" s="55"/>
    </row>
    <row r="23" spans="1:2" ht="19.8">
      <c r="A23" s="3" t="s">
        <v>63</v>
      </c>
      <c r="B23" s="55"/>
    </row>
    <row r="24" spans="1:2" ht="19.8">
      <c r="A24" s="3" t="s">
        <v>64</v>
      </c>
      <c r="B24" s="55"/>
    </row>
    <row r="25" spans="1:2" ht="19.8">
      <c r="A25" s="3" t="s">
        <v>65</v>
      </c>
      <c r="B25" s="55"/>
    </row>
    <row r="26" spans="1:2" ht="19.8">
      <c r="A26" s="3" t="s">
        <v>210</v>
      </c>
      <c r="B26" s="55"/>
    </row>
    <row r="27" spans="1:2" ht="19.8">
      <c r="A27" s="3" t="s">
        <v>211</v>
      </c>
      <c r="B27" s="55"/>
    </row>
    <row r="28" spans="1:2" ht="19.8">
      <c r="A28" s="3" t="s">
        <v>212</v>
      </c>
      <c r="B28" s="55"/>
    </row>
    <row r="29" spans="1:2" ht="19.8">
      <c r="A29" s="7" t="s">
        <v>209</v>
      </c>
      <c r="B29" s="55"/>
    </row>
    <row r="30" spans="1:2" ht="39.6">
      <c r="A30" s="3" t="s">
        <v>213</v>
      </c>
      <c r="B30" s="55"/>
    </row>
    <row r="31" spans="1:2" ht="19.8">
      <c r="A31" s="7" t="s">
        <v>39</v>
      </c>
      <c r="B31" s="55"/>
    </row>
    <row r="32" spans="1:2" ht="19.8">
      <c r="A32" s="7" t="s">
        <v>239</v>
      </c>
      <c r="B32" s="55"/>
    </row>
    <row r="33" spans="1:2" ht="19.8">
      <c r="A33" s="7" t="s">
        <v>6</v>
      </c>
      <c r="B33" s="55"/>
    </row>
    <row r="34" spans="1:2" ht="19.8">
      <c r="A34" s="8" t="s">
        <v>7</v>
      </c>
      <c r="B34" s="55"/>
    </row>
    <row r="35" spans="1:2" ht="39.6">
      <c r="A35" s="3" t="s">
        <v>511</v>
      </c>
      <c r="B35" s="55"/>
    </row>
    <row r="36" spans="1:2" ht="39" customHeight="1">
      <c r="A36" s="3" t="s">
        <v>205</v>
      </c>
      <c r="B36" s="55"/>
    </row>
    <row r="37" spans="1:2" ht="19.8">
      <c r="A37" s="8" t="s">
        <v>8</v>
      </c>
      <c r="B37" s="55"/>
    </row>
    <row r="38" spans="1:2" ht="19.8">
      <c r="A38" s="3" t="s">
        <v>40</v>
      </c>
      <c r="B38" s="55"/>
    </row>
    <row r="39" spans="1:2" ht="19.8">
      <c r="A39" s="3" t="s">
        <v>51</v>
      </c>
      <c r="B39" s="55"/>
    </row>
    <row r="40" spans="1:2" ht="39.6">
      <c r="A40" s="56" t="s">
        <v>42</v>
      </c>
      <c r="B40" s="55"/>
    </row>
    <row r="41" spans="1:2" ht="20.399999999999999" thickBot="1">
      <c r="A41" s="57" t="s">
        <v>9</v>
      </c>
      <c r="B41" s="55"/>
    </row>
  </sheetData>
  <phoneticPr fontId="7" type="noConversion"/>
  <hyperlinks>
    <hyperlink ref="B1" location="預告統計資料發布時間表!A1" display="回發布時間表" xr:uid="{00000000-0004-0000-1A00-00000000000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E5E5FF"/>
  </sheetPr>
  <dimension ref="A1:C33"/>
  <sheetViews>
    <sheetView topLeftCell="A18" workbookViewId="0">
      <selection activeCell="A24" sqref="A1:B33"/>
    </sheetView>
  </sheetViews>
  <sheetFormatPr defaultRowHeight="16.2"/>
  <cols>
    <col min="1" max="1" width="93.44140625" customWidth="1"/>
  </cols>
  <sheetData>
    <row r="1" spans="1:3" ht="19.8">
      <c r="A1" s="2" t="s">
        <v>624</v>
      </c>
      <c r="B1" s="54" t="s">
        <v>25</v>
      </c>
    </row>
    <row r="2" spans="1:3" ht="19.8">
      <c r="A2" s="5" t="s">
        <v>117</v>
      </c>
      <c r="B2" s="55"/>
    </row>
    <row r="3" spans="1:3" ht="19.8">
      <c r="A3" s="5" t="s">
        <v>66</v>
      </c>
      <c r="B3" s="55"/>
    </row>
    <row r="4" spans="1:3" ht="19.8">
      <c r="A4" s="8" t="s">
        <v>1</v>
      </c>
      <c r="B4" s="55"/>
    </row>
    <row r="5" spans="1:3" ht="19.8">
      <c r="A5" s="59" t="s">
        <v>464</v>
      </c>
      <c r="B5" s="55"/>
    </row>
    <row r="6" spans="1:3" ht="19.8">
      <c r="A6" s="59" t="s">
        <v>480</v>
      </c>
      <c r="B6" s="55"/>
    </row>
    <row r="7" spans="1:3" ht="19.8">
      <c r="A7" s="59" t="s">
        <v>502</v>
      </c>
      <c r="B7" s="55"/>
    </row>
    <row r="8" spans="1:3" ht="19.8">
      <c r="A8" s="59" t="s">
        <v>471</v>
      </c>
      <c r="B8" s="55"/>
    </row>
    <row r="9" spans="1:3" ht="19.8">
      <c r="A9" s="59" t="s">
        <v>481</v>
      </c>
      <c r="B9" s="55"/>
    </row>
    <row r="10" spans="1:3" ht="19.8">
      <c r="A10" s="58" t="s">
        <v>2</v>
      </c>
      <c r="B10" s="55"/>
    </row>
    <row r="11" spans="1:3" ht="19.8">
      <c r="A11" s="59" t="s">
        <v>588</v>
      </c>
      <c r="B11" s="55"/>
    </row>
    <row r="12" spans="1:3" ht="79.2">
      <c r="A12" s="61" t="s">
        <v>468</v>
      </c>
      <c r="B12" s="55"/>
    </row>
    <row r="13" spans="1:3" ht="19.8">
      <c r="A13" s="8" t="s">
        <v>3</v>
      </c>
      <c r="B13" s="55"/>
      <c r="C13" s="1"/>
    </row>
    <row r="14" spans="1:3" ht="39.6">
      <c r="A14" s="6" t="s">
        <v>215</v>
      </c>
      <c r="B14" s="55"/>
    </row>
    <row r="15" spans="1:3" ht="39.6">
      <c r="A15" s="3" t="s">
        <v>56</v>
      </c>
      <c r="B15" s="55"/>
    </row>
    <row r="16" spans="1:3" ht="19.8">
      <c r="A16" s="7" t="s">
        <v>4</v>
      </c>
      <c r="B16" s="55"/>
    </row>
    <row r="17" spans="1:2" ht="59.4">
      <c r="A17" s="3" t="s">
        <v>67</v>
      </c>
      <c r="B17" s="55"/>
    </row>
    <row r="18" spans="1:2" ht="39.6">
      <c r="A18" s="3" t="s">
        <v>68</v>
      </c>
      <c r="B18" s="55"/>
    </row>
    <row r="19" spans="1:2" ht="19.8">
      <c r="A19" s="3" t="s">
        <v>69</v>
      </c>
      <c r="B19" s="55"/>
    </row>
    <row r="20" spans="1:2" ht="59.4">
      <c r="A20" s="3" t="s">
        <v>216</v>
      </c>
      <c r="B20" s="55"/>
    </row>
    <row r="21" spans="1:2" ht="19.8">
      <c r="A21" s="7" t="s">
        <v>217</v>
      </c>
      <c r="B21" s="55"/>
    </row>
    <row r="22" spans="1:2" ht="59.4">
      <c r="A22" s="3" t="s">
        <v>218</v>
      </c>
      <c r="B22" s="55"/>
    </row>
    <row r="23" spans="1:2" ht="19.8">
      <c r="A23" s="7" t="s">
        <v>70</v>
      </c>
      <c r="B23" s="55"/>
    </row>
    <row r="24" spans="1:2" ht="19.8">
      <c r="A24" s="7" t="s">
        <v>239</v>
      </c>
      <c r="B24" s="55"/>
    </row>
    <row r="25" spans="1:2" ht="19.8">
      <c r="A25" s="7" t="s">
        <v>6</v>
      </c>
      <c r="B25" s="55"/>
    </row>
    <row r="26" spans="1:2" ht="19.8">
      <c r="A26" s="8" t="s">
        <v>7</v>
      </c>
      <c r="B26" s="55"/>
    </row>
    <row r="27" spans="1:2" ht="39.6">
      <c r="A27" s="3" t="s">
        <v>511</v>
      </c>
      <c r="B27" s="55"/>
    </row>
    <row r="28" spans="1:2" ht="39" customHeight="1">
      <c r="A28" s="3" t="s">
        <v>219</v>
      </c>
      <c r="B28" s="55"/>
    </row>
    <row r="29" spans="1:2" ht="19.8">
      <c r="A29" s="8" t="s">
        <v>8</v>
      </c>
      <c r="B29" s="55"/>
    </row>
    <row r="30" spans="1:2" ht="19.8">
      <c r="A30" s="3" t="s">
        <v>71</v>
      </c>
      <c r="B30" s="55"/>
    </row>
    <row r="31" spans="1:2" ht="19.8">
      <c r="A31" s="3" t="s">
        <v>72</v>
      </c>
      <c r="B31" s="55"/>
    </row>
    <row r="32" spans="1:2" ht="39.6">
      <c r="A32" s="56" t="s">
        <v>73</v>
      </c>
      <c r="B32" s="55"/>
    </row>
    <row r="33" spans="1:2" ht="20.399999999999999" thickBot="1">
      <c r="A33" s="57" t="s">
        <v>9</v>
      </c>
      <c r="B33" s="55"/>
    </row>
  </sheetData>
  <phoneticPr fontId="7" type="noConversion"/>
  <hyperlinks>
    <hyperlink ref="B1" location="預告統計資料發布時間表!A1" display="回發布時間表"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E5E5FF"/>
  </sheetPr>
  <dimension ref="A1:C34"/>
  <sheetViews>
    <sheetView topLeftCell="A21" workbookViewId="0">
      <selection sqref="A1:B34"/>
    </sheetView>
  </sheetViews>
  <sheetFormatPr defaultRowHeight="16.2"/>
  <cols>
    <col min="1" max="1" width="93.44140625" customWidth="1"/>
  </cols>
  <sheetData>
    <row r="1" spans="1:3" ht="19.8">
      <c r="A1" s="2" t="s">
        <v>625</v>
      </c>
      <c r="B1" s="54" t="s">
        <v>25</v>
      </c>
    </row>
    <row r="2" spans="1:3" ht="19.8">
      <c r="A2" s="5" t="s">
        <v>117</v>
      </c>
      <c r="B2" s="55"/>
    </row>
    <row r="3" spans="1:3" ht="19.8">
      <c r="A3" s="5" t="s">
        <v>74</v>
      </c>
      <c r="B3" s="55"/>
    </row>
    <row r="4" spans="1:3" ht="19.8">
      <c r="A4" s="8" t="s">
        <v>1</v>
      </c>
      <c r="B4" s="55"/>
    </row>
    <row r="5" spans="1:3" ht="19.8">
      <c r="A5" s="59" t="s">
        <v>464</v>
      </c>
      <c r="B5" s="55"/>
    </row>
    <row r="6" spans="1:3" ht="19.8">
      <c r="A6" s="59" t="s">
        <v>480</v>
      </c>
      <c r="B6" s="55"/>
    </row>
    <row r="7" spans="1:3" ht="19.8">
      <c r="A7" s="59" t="s">
        <v>502</v>
      </c>
      <c r="B7" s="55"/>
    </row>
    <row r="8" spans="1:3" ht="19.8">
      <c r="A8" s="59" t="s">
        <v>471</v>
      </c>
      <c r="B8" s="55"/>
    </row>
    <row r="9" spans="1:3" ht="19.8">
      <c r="A9" s="59" t="s">
        <v>481</v>
      </c>
      <c r="B9" s="55"/>
    </row>
    <row r="10" spans="1:3" ht="19.8">
      <c r="A10" s="58" t="s">
        <v>2</v>
      </c>
      <c r="B10" s="55"/>
    </row>
    <row r="11" spans="1:3" ht="19.8">
      <c r="A11" s="59" t="s">
        <v>588</v>
      </c>
      <c r="B11" s="55"/>
    </row>
    <row r="12" spans="1:3" ht="79.2">
      <c r="A12" s="61" t="s">
        <v>468</v>
      </c>
      <c r="B12" s="55"/>
    </row>
    <row r="13" spans="1:3" ht="19.8">
      <c r="A13" s="8" t="s">
        <v>3</v>
      </c>
      <c r="B13" s="55"/>
      <c r="C13" s="1"/>
    </row>
    <row r="14" spans="1:3" ht="19.8">
      <c r="A14" s="6" t="s">
        <v>220</v>
      </c>
      <c r="B14" s="55"/>
    </row>
    <row r="15" spans="1:3" ht="39.6">
      <c r="A15" s="3" t="s">
        <v>221</v>
      </c>
      <c r="B15" s="55"/>
    </row>
    <row r="16" spans="1:3" ht="19.8">
      <c r="A16" s="7" t="s">
        <v>4</v>
      </c>
      <c r="B16" s="55"/>
    </row>
    <row r="17" spans="1:2" ht="19.8">
      <c r="A17" s="3" t="s">
        <v>75</v>
      </c>
      <c r="B17" s="55"/>
    </row>
    <row r="18" spans="1:2" ht="59.4">
      <c r="A18" s="3" t="s">
        <v>76</v>
      </c>
      <c r="B18" s="55"/>
    </row>
    <row r="19" spans="1:2" ht="19.8">
      <c r="A19" s="3" t="s">
        <v>77</v>
      </c>
      <c r="B19" s="55"/>
    </row>
    <row r="20" spans="1:2" ht="19.8">
      <c r="A20" s="3" t="s">
        <v>222</v>
      </c>
      <c r="B20" s="55"/>
    </row>
    <row r="21" spans="1:2" ht="39.6">
      <c r="A21" s="3" t="s">
        <v>223</v>
      </c>
      <c r="B21" s="55"/>
    </row>
    <row r="22" spans="1:2" ht="19.8">
      <c r="A22" s="7" t="s">
        <v>230</v>
      </c>
      <c r="B22" s="55"/>
    </row>
    <row r="23" spans="1:2" ht="118.8">
      <c r="A23" s="3" t="s">
        <v>224</v>
      </c>
      <c r="B23" s="55"/>
    </row>
    <row r="24" spans="1:2" ht="19.8">
      <c r="A24" s="7" t="s">
        <v>225</v>
      </c>
      <c r="B24" s="55"/>
    </row>
    <row r="25" spans="1:2" ht="19.8">
      <c r="A25" s="7" t="s">
        <v>239</v>
      </c>
      <c r="B25" s="55"/>
    </row>
    <row r="26" spans="1:2" ht="19.8">
      <c r="A26" s="7" t="s">
        <v>6</v>
      </c>
      <c r="B26" s="55"/>
    </row>
    <row r="27" spans="1:2" ht="39" customHeight="1">
      <c r="A27" s="8" t="s">
        <v>7</v>
      </c>
      <c r="B27" s="55"/>
    </row>
    <row r="28" spans="1:2" ht="39.6">
      <c r="A28" s="3" t="s">
        <v>511</v>
      </c>
      <c r="B28" s="55"/>
    </row>
    <row r="29" spans="1:2" ht="39.6">
      <c r="A29" s="3" t="s">
        <v>229</v>
      </c>
      <c r="B29" s="55"/>
    </row>
    <row r="30" spans="1:2" ht="19.8">
      <c r="A30" s="8" t="s">
        <v>8</v>
      </c>
      <c r="B30" s="55"/>
    </row>
    <row r="31" spans="1:2" ht="19.8">
      <c r="A31" s="3" t="s">
        <v>226</v>
      </c>
      <c r="B31" s="55"/>
    </row>
    <row r="32" spans="1:2" ht="19.8">
      <c r="A32" s="3" t="s">
        <v>227</v>
      </c>
      <c r="B32" s="55"/>
    </row>
    <row r="33" spans="1:2" ht="39.6">
      <c r="A33" s="56" t="s">
        <v>228</v>
      </c>
      <c r="B33" s="55"/>
    </row>
    <row r="34" spans="1:2" ht="20.399999999999999" thickBot="1">
      <c r="A34" s="57" t="s">
        <v>9</v>
      </c>
      <c r="B34" s="55"/>
    </row>
  </sheetData>
  <phoneticPr fontId="7" type="noConversion"/>
  <hyperlinks>
    <hyperlink ref="B1" location="預告統計資料發布時間表!A1" display="回發布時間表" xr:uid="{00000000-0004-0000-1C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C56"/>
  <sheetViews>
    <sheetView zoomScale="85" zoomScaleNormal="85" workbookViewId="0">
      <selection activeCell="B1" sqref="B1"/>
    </sheetView>
  </sheetViews>
  <sheetFormatPr defaultRowHeight="16.2"/>
  <cols>
    <col min="1" max="1" width="93.44140625" customWidth="1"/>
  </cols>
  <sheetData>
    <row r="1" spans="1:3" ht="19.8">
      <c r="A1" s="2" t="s">
        <v>469</v>
      </c>
      <c r="B1" s="54" t="s">
        <v>17</v>
      </c>
    </row>
    <row r="2" spans="1:3" ht="19.8">
      <c r="A2" s="5" t="s">
        <v>357</v>
      </c>
      <c r="B2" s="55"/>
    </row>
    <row r="3" spans="1:3" ht="19.8">
      <c r="A3" s="5" t="s">
        <v>344</v>
      </c>
      <c r="B3" s="55"/>
    </row>
    <row r="4" spans="1:3" ht="19.8">
      <c r="A4" s="8" t="s">
        <v>1</v>
      </c>
      <c r="B4" s="55"/>
    </row>
    <row r="5" spans="1:3" ht="19.8">
      <c r="A5" s="7" t="s">
        <v>464</v>
      </c>
      <c r="B5" s="55"/>
    </row>
    <row r="6" spans="1:3" ht="19.8">
      <c r="A6" s="7" t="s">
        <v>470</v>
      </c>
      <c r="B6" s="55"/>
    </row>
    <row r="7" spans="1:3" ht="19.8">
      <c r="A7" s="7" t="s">
        <v>494</v>
      </c>
      <c r="B7" s="55"/>
    </row>
    <row r="8" spans="1:3" ht="19.8">
      <c r="A8" s="7" t="s">
        <v>471</v>
      </c>
      <c r="B8" s="55"/>
    </row>
    <row r="9" spans="1:3" ht="19.8">
      <c r="A9" s="7" t="s">
        <v>486</v>
      </c>
      <c r="B9" s="55"/>
    </row>
    <row r="10" spans="1:3" ht="19.8">
      <c r="A10" s="8" t="s">
        <v>2</v>
      </c>
      <c r="B10" s="55"/>
    </row>
    <row r="11" spans="1:3" ht="19.8">
      <c r="A11" s="7" t="s">
        <v>581</v>
      </c>
      <c r="B11" s="55"/>
    </row>
    <row r="12" spans="1:3" ht="79.2">
      <c r="A12" s="3" t="s">
        <v>468</v>
      </c>
      <c r="B12" s="55"/>
    </row>
    <row r="13" spans="1:3" ht="19.8">
      <c r="A13" s="8" t="s">
        <v>3</v>
      </c>
      <c r="B13" s="55"/>
      <c r="C13" s="1"/>
    </row>
    <row r="14" spans="1:3" ht="19.8">
      <c r="A14" s="3" t="s">
        <v>336</v>
      </c>
      <c r="B14" s="55"/>
    </row>
    <row r="15" spans="1:3" ht="19.8">
      <c r="A15" s="3" t="s">
        <v>337</v>
      </c>
      <c r="B15" s="55"/>
    </row>
    <row r="16" spans="1:3" ht="19.8">
      <c r="A16" s="7" t="s">
        <v>4</v>
      </c>
      <c r="B16" s="55"/>
    </row>
    <row r="17" spans="1:2" ht="99">
      <c r="A17" s="3" t="s">
        <v>84</v>
      </c>
      <c r="B17" s="55"/>
    </row>
    <row r="18" spans="1:2" ht="99">
      <c r="A18" s="3" t="s">
        <v>85</v>
      </c>
      <c r="B18" s="55"/>
    </row>
    <row r="19" spans="1:2" ht="19.8">
      <c r="A19" s="3" t="s">
        <v>86</v>
      </c>
      <c r="B19" s="55"/>
    </row>
    <row r="20" spans="1:2" ht="39.6">
      <c r="A20" s="3" t="s">
        <v>87</v>
      </c>
      <c r="B20" s="55"/>
    </row>
    <row r="21" spans="1:2" ht="39.6">
      <c r="A21" s="3" t="s">
        <v>88</v>
      </c>
      <c r="B21" s="55"/>
    </row>
    <row r="22" spans="1:2" ht="39.6">
      <c r="A22" s="3" t="s">
        <v>89</v>
      </c>
      <c r="B22" s="55"/>
    </row>
    <row r="23" spans="1:2" ht="79.2">
      <c r="A23" s="3" t="s">
        <v>90</v>
      </c>
      <c r="B23" s="55"/>
    </row>
    <row r="24" spans="1:2" ht="39.6">
      <c r="A24" s="3" t="s">
        <v>91</v>
      </c>
      <c r="B24" s="55"/>
    </row>
    <row r="25" spans="1:2" ht="19.8">
      <c r="A25" s="3" t="s">
        <v>92</v>
      </c>
      <c r="B25" s="55"/>
    </row>
    <row r="26" spans="1:2" ht="19.8">
      <c r="A26" s="3" t="s">
        <v>93</v>
      </c>
      <c r="B26" s="55"/>
    </row>
    <row r="27" spans="1:2" ht="39.6">
      <c r="A27" s="3" t="s">
        <v>94</v>
      </c>
      <c r="B27" s="55"/>
    </row>
    <row r="28" spans="1:2" ht="138.6">
      <c r="A28" s="3" t="s">
        <v>338</v>
      </c>
      <c r="B28" s="55"/>
    </row>
    <row r="29" spans="1:2" ht="59.4">
      <c r="A29" s="3" t="s">
        <v>95</v>
      </c>
      <c r="B29" s="55"/>
    </row>
    <row r="30" spans="1:2" ht="59.4">
      <c r="A30" s="3" t="s">
        <v>339</v>
      </c>
      <c r="B30" s="55"/>
    </row>
    <row r="31" spans="1:2" ht="39.6">
      <c r="A31" s="3" t="s">
        <v>96</v>
      </c>
      <c r="B31" s="55"/>
    </row>
    <row r="32" spans="1:2" ht="19.8">
      <c r="A32" s="3" t="s">
        <v>97</v>
      </c>
      <c r="B32" s="55"/>
    </row>
    <row r="33" spans="1:2" ht="59.4">
      <c r="A33" s="3" t="s">
        <v>98</v>
      </c>
      <c r="B33" s="55"/>
    </row>
    <row r="34" spans="1:2" ht="99">
      <c r="A34" s="3" t="s">
        <v>99</v>
      </c>
      <c r="B34" s="55"/>
    </row>
    <row r="35" spans="1:2" ht="79.2">
      <c r="A35" s="3" t="s">
        <v>582</v>
      </c>
      <c r="B35" s="55"/>
    </row>
    <row r="36" spans="1:2" ht="19.8">
      <c r="A36" s="3" t="s">
        <v>100</v>
      </c>
      <c r="B36" s="55"/>
    </row>
    <row r="37" spans="1:2" ht="79.2">
      <c r="A37" s="3" t="s">
        <v>101</v>
      </c>
      <c r="B37" s="55"/>
    </row>
    <row r="38" spans="1:2" ht="59.4">
      <c r="A38" s="3" t="s">
        <v>102</v>
      </c>
      <c r="B38" s="55"/>
    </row>
    <row r="39" spans="1:2" ht="19.8">
      <c r="A39" s="3" t="s">
        <v>103</v>
      </c>
      <c r="B39" s="55"/>
    </row>
    <row r="40" spans="1:2" ht="59.4">
      <c r="A40" s="3" t="s">
        <v>104</v>
      </c>
      <c r="B40" s="55"/>
    </row>
    <row r="41" spans="1:2" ht="19.8">
      <c r="A41" s="3" t="s">
        <v>105</v>
      </c>
      <c r="B41" s="55"/>
    </row>
    <row r="42" spans="1:2" ht="59.4">
      <c r="A42" s="3" t="s">
        <v>106</v>
      </c>
      <c r="B42" s="55"/>
    </row>
    <row r="43" spans="1:2" ht="59.4">
      <c r="A43" s="3" t="s">
        <v>340</v>
      </c>
      <c r="B43" s="55"/>
    </row>
    <row r="44" spans="1:2" ht="19.8">
      <c r="A44" s="7" t="s">
        <v>18</v>
      </c>
      <c r="B44" s="55"/>
    </row>
    <row r="45" spans="1:2" ht="59.4">
      <c r="A45" s="3" t="s">
        <v>341</v>
      </c>
      <c r="B45" s="55"/>
    </row>
    <row r="46" spans="1:2" ht="19.8">
      <c r="A46" s="7" t="s">
        <v>19</v>
      </c>
      <c r="B46" s="55"/>
    </row>
    <row r="47" spans="1:2" ht="19.8">
      <c r="A47" s="7" t="s">
        <v>583</v>
      </c>
      <c r="B47" s="55"/>
    </row>
    <row r="48" spans="1:2" ht="19.8">
      <c r="A48" s="7" t="s">
        <v>6</v>
      </c>
      <c r="B48" s="55"/>
    </row>
    <row r="49" spans="1:2" ht="19.8">
      <c r="A49" s="8" t="s">
        <v>7</v>
      </c>
      <c r="B49" s="55"/>
    </row>
    <row r="50" spans="1:2" ht="39.6">
      <c r="A50" s="3" t="s">
        <v>584</v>
      </c>
      <c r="B50" s="55"/>
    </row>
    <row r="51" spans="1:2" ht="39.6">
      <c r="A51" s="3" t="s">
        <v>343</v>
      </c>
      <c r="B51" s="55"/>
    </row>
    <row r="52" spans="1:2" ht="19.8">
      <c r="A52" s="8" t="s">
        <v>8</v>
      </c>
      <c r="B52" s="55"/>
    </row>
    <row r="53" spans="1:2" ht="39.6">
      <c r="A53" s="3" t="s">
        <v>342</v>
      </c>
      <c r="B53" s="55"/>
    </row>
    <row r="54" spans="1:2" ht="19.8">
      <c r="A54" s="3" t="s">
        <v>24</v>
      </c>
      <c r="B54" s="55"/>
    </row>
    <row r="55" spans="1:2" ht="39.6">
      <c r="A55" s="56" t="s">
        <v>11</v>
      </c>
      <c r="B55" s="55"/>
    </row>
    <row r="56" spans="1:2" ht="20.399999999999999" thickBot="1">
      <c r="A56" s="57" t="s">
        <v>9</v>
      </c>
      <c r="B56" s="55"/>
    </row>
  </sheetData>
  <phoneticPr fontId="7" type="noConversion"/>
  <hyperlinks>
    <hyperlink ref="B1" location="預告統計資料發布時間表!A1" display="回發布時間表" xr:uid="{00000000-0004-0000-02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E5E5FF"/>
  </sheetPr>
  <dimension ref="A1:C33"/>
  <sheetViews>
    <sheetView topLeftCell="A19" workbookViewId="0">
      <selection activeCell="A24" sqref="A1:B33"/>
    </sheetView>
  </sheetViews>
  <sheetFormatPr defaultRowHeight="16.2"/>
  <cols>
    <col min="1" max="1" width="93.44140625" customWidth="1"/>
  </cols>
  <sheetData>
    <row r="1" spans="1:3" ht="19.8">
      <c r="A1" s="2" t="s">
        <v>641</v>
      </c>
      <c r="B1" s="54" t="s">
        <v>25</v>
      </c>
    </row>
    <row r="2" spans="1:3" ht="19.8">
      <c r="A2" s="5" t="s">
        <v>117</v>
      </c>
      <c r="B2" s="55"/>
    </row>
    <row r="3" spans="1:3" ht="19.8">
      <c r="A3" s="5" t="s">
        <v>78</v>
      </c>
      <c r="B3" s="55"/>
    </row>
    <row r="4" spans="1:3" ht="19.8">
      <c r="A4" s="8" t="s">
        <v>1</v>
      </c>
      <c r="B4" s="55"/>
    </row>
    <row r="5" spans="1:3" ht="19.8">
      <c r="A5" s="59" t="s">
        <v>464</v>
      </c>
      <c r="B5" s="55"/>
    </row>
    <row r="6" spans="1:3" ht="19.8">
      <c r="A6" s="59" t="s">
        <v>480</v>
      </c>
      <c r="B6" s="55"/>
    </row>
    <row r="7" spans="1:3" ht="19.8">
      <c r="A7" s="59" t="s">
        <v>502</v>
      </c>
      <c r="B7" s="55"/>
    </row>
    <row r="8" spans="1:3" ht="19.8">
      <c r="A8" s="59" t="s">
        <v>471</v>
      </c>
      <c r="B8" s="55"/>
    </row>
    <row r="9" spans="1:3" ht="19.8">
      <c r="A9" s="59" t="s">
        <v>481</v>
      </c>
      <c r="B9" s="55"/>
    </row>
    <row r="10" spans="1:3" ht="19.8">
      <c r="A10" s="58" t="s">
        <v>2</v>
      </c>
      <c r="B10" s="55"/>
    </row>
    <row r="11" spans="1:3" ht="19.8">
      <c r="A11" s="59" t="s">
        <v>588</v>
      </c>
      <c r="B11" s="55"/>
    </row>
    <row r="12" spans="1:3" ht="79.2">
      <c r="A12" s="61" t="s">
        <v>468</v>
      </c>
      <c r="B12" s="55"/>
    </row>
    <row r="13" spans="1:3" ht="19.8">
      <c r="A13" s="8" t="s">
        <v>3</v>
      </c>
      <c r="B13" s="55"/>
      <c r="C13" s="1"/>
    </row>
    <row r="14" spans="1:3" ht="39.6">
      <c r="A14" s="6" t="s">
        <v>234</v>
      </c>
      <c r="B14" s="55"/>
    </row>
    <row r="15" spans="1:3" ht="39.6">
      <c r="A15" s="3" t="s">
        <v>221</v>
      </c>
      <c r="B15" s="55"/>
    </row>
    <row r="16" spans="1:3" ht="19.8">
      <c r="A16" s="7" t="s">
        <v>4</v>
      </c>
      <c r="B16" s="55"/>
    </row>
    <row r="17" spans="1:2" ht="19.8">
      <c r="A17" s="7" t="s">
        <v>79</v>
      </c>
      <c r="B17" s="55"/>
    </row>
    <row r="18" spans="1:2" ht="19.8">
      <c r="A18" s="7" t="s">
        <v>80</v>
      </c>
      <c r="B18" s="55"/>
    </row>
    <row r="19" spans="1:2" ht="19.8">
      <c r="A19" s="7" t="s">
        <v>81</v>
      </c>
      <c r="B19" s="55"/>
    </row>
    <row r="20" spans="1:2" ht="118.8">
      <c r="A20" s="3" t="s">
        <v>231</v>
      </c>
      <c r="B20" s="55"/>
    </row>
    <row r="21" spans="1:2" ht="19.8">
      <c r="A21" s="7" t="s">
        <v>232</v>
      </c>
      <c r="B21" s="55"/>
    </row>
    <row r="22" spans="1:2" ht="59.4">
      <c r="A22" s="3" t="s">
        <v>233</v>
      </c>
      <c r="B22" s="55"/>
    </row>
    <row r="23" spans="1:2" ht="19.8">
      <c r="A23" s="7" t="s">
        <v>225</v>
      </c>
      <c r="B23" s="55"/>
    </row>
    <row r="24" spans="1:2" ht="19.8">
      <c r="A24" s="7" t="s">
        <v>239</v>
      </c>
      <c r="B24" s="55"/>
    </row>
    <row r="25" spans="1:2" ht="19.8">
      <c r="A25" s="7" t="s">
        <v>6</v>
      </c>
      <c r="B25" s="55"/>
    </row>
    <row r="26" spans="1:2" ht="19.8">
      <c r="A26" s="8" t="s">
        <v>7</v>
      </c>
      <c r="B26" s="55"/>
    </row>
    <row r="27" spans="1:2" ht="39" customHeight="1">
      <c r="A27" s="3" t="s">
        <v>247</v>
      </c>
      <c r="B27" s="55"/>
    </row>
    <row r="28" spans="1:2" ht="39.6">
      <c r="A28" s="3" t="s">
        <v>229</v>
      </c>
      <c r="B28" s="55"/>
    </row>
    <row r="29" spans="1:2" ht="19.8">
      <c r="A29" s="8" t="s">
        <v>8</v>
      </c>
      <c r="B29" s="55"/>
    </row>
    <row r="30" spans="1:2" ht="19.8">
      <c r="A30" s="3" t="s">
        <v>226</v>
      </c>
      <c r="B30" s="55"/>
    </row>
    <row r="31" spans="1:2" ht="19.8">
      <c r="A31" s="3" t="s">
        <v>227</v>
      </c>
      <c r="B31" s="55"/>
    </row>
    <row r="32" spans="1:2" ht="39.6">
      <c r="A32" s="56" t="s">
        <v>228</v>
      </c>
      <c r="B32" s="55"/>
    </row>
    <row r="33" spans="1:2" ht="20.399999999999999" thickBot="1">
      <c r="A33" s="57" t="s">
        <v>9</v>
      </c>
      <c r="B33" s="55"/>
    </row>
  </sheetData>
  <phoneticPr fontId="7" type="noConversion"/>
  <hyperlinks>
    <hyperlink ref="B1" location="預告統計資料發布時間表!A1" display="回發布時間表"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E5E5FF"/>
  </sheetPr>
  <dimension ref="A1:C33"/>
  <sheetViews>
    <sheetView topLeftCell="A18" workbookViewId="0">
      <selection activeCell="A7" sqref="A1:B33"/>
    </sheetView>
  </sheetViews>
  <sheetFormatPr defaultRowHeight="16.2"/>
  <cols>
    <col min="1" max="1" width="93.44140625" customWidth="1"/>
  </cols>
  <sheetData>
    <row r="1" spans="1:3" ht="19.8">
      <c r="A1" s="2" t="s">
        <v>626</v>
      </c>
      <c r="B1" s="54" t="s">
        <v>25</v>
      </c>
    </row>
    <row r="2" spans="1:3" ht="19.8">
      <c r="A2" s="5" t="s">
        <v>117</v>
      </c>
      <c r="B2" s="55"/>
    </row>
    <row r="3" spans="1:3" ht="19.8">
      <c r="A3" s="5" t="s">
        <v>82</v>
      </c>
      <c r="B3" s="55"/>
    </row>
    <row r="4" spans="1:3" ht="19.8">
      <c r="A4" s="8" t="s">
        <v>1</v>
      </c>
      <c r="B4" s="55"/>
    </row>
    <row r="5" spans="1:3" ht="19.8">
      <c r="A5" s="59" t="s">
        <v>464</v>
      </c>
      <c r="B5" s="55"/>
    </row>
    <row r="6" spans="1:3" ht="19.8">
      <c r="A6" s="59" t="s">
        <v>480</v>
      </c>
      <c r="B6" s="55"/>
    </row>
    <row r="7" spans="1:3" ht="19.8">
      <c r="A7" s="59" t="s">
        <v>502</v>
      </c>
      <c r="B7" s="55"/>
    </row>
    <row r="8" spans="1:3" ht="19.8">
      <c r="A8" s="59" t="s">
        <v>471</v>
      </c>
      <c r="B8" s="55"/>
    </row>
    <row r="9" spans="1:3" ht="19.8">
      <c r="A9" s="59" t="s">
        <v>481</v>
      </c>
      <c r="B9" s="55"/>
    </row>
    <row r="10" spans="1:3" ht="19.8">
      <c r="A10" s="58" t="s">
        <v>2</v>
      </c>
      <c r="B10" s="55"/>
    </row>
    <row r="11" spans="1:3" ht="19.8">
      <c r="A11" s="59" t="s">
        <v>588</v>
      </c>
      <c r="B11" s="55"/>
    </row>
    <row r="12" spans="1:3" ht="79.2">
      <c r="A12" s="61" t="s">
        <v>468</v>
      </c>
      <c r="B12" s="55"/>
    </row>
    <row r="13" spans="1:3" ht="19.8">
      <c r="A13" s="8" t="s">
        <v>3</v>
      </c>
      <c r="B13" s="55"/>
      <c r="C13" s="1"/>
    </row>
    <row r="14" spans="1:3" ht="39.6">
      <c r="A14" s="6" t="s">
        <v>235</v>
      </c>
      <c r="B14" s="55"/>
    </row>
    <row r="15" spans="1:3" ht="39.6">
      <c r="A15" s="3" t="s">
        <v>221</v>
      </c>
      <c r="B15" s="55"/>
    </row>
    <row r="16" spans="1:3" ht="19.8">
      <c r="A16" s="7" t="s">
        <v>4</v>
      </c>
      <c r="B16" s="55"/>
    </row>
    <row r="17" spans="1:2" ht="19.8">
      <c r="A17" s="3" t="s">
        <v>240</v>
      </c>
      <c r="B17" s="55"/>
    </row>
    <row r="18" spans="1:2" ht="19.8">
      <c r="A18" s="3" t="s">
        <v>627</v>
      </c>
      <c r="B18" s="55"/>
    </row>
    <row r="19" spans="1:2" ht="39.6">
      <c r="A19" s="3" t="s">
        <v>236</v>
      </c>
      <c r="B19" s="55"/>
    </row>
    <row r="20" spans="1:2" ht="19.8">
      <c r="A20" s="3" t="s">
        <v>237</v>
      </c>
      <c r="B20" s="55"/>
    </row>
    <row r="21" spans="1:2" ht="19.8">
      <c r="A21" s="7" t="s">
        <v>241</v>
      </c>
      <c r="B21" s="55"/>
    </row>
    <row r="22" spans="1:2" ht="79.2">
      <c r="A22" s="3" t="s">
        <v>238</v>
      </c>
      <c r="B22" s="55"/>
    </row>
    <row r="23" spans="1:2" ht="19.8">
      <c r="A23" s="7" t="s">
        <v>225</v>
      </c>
      <c r="B23" s="55"/>
    </row>
    <row r="24" spans="1:2" ht="19.8">
      <c r="A24" s="7" t="s">
        <v>239</v>
      </c>
      <c r="B24" s="55"/>
    </row>
    <row r="25" spans="1:2" ht="19.8">
      <c r="A25" s="7" t="s">
        <v>6</v>
      </c>
      <c r="B25" s="55"/>
    </row>
    <row r="26" spans="1:2" ht="19.8">
      <c r="A26" s="8" t="s">
        <v>7</v>
      </c>
      <c r="B26" s="55"/>
    </row>
    <row r="27" spans="1:2" ht="39" customHeight="1">
      <c r="A27" s="3" t="s">
        <v>247</v>
      </c>
      <c r="B27" s="55"/>
    </row>
    <row r="28" spans="1:2" ht="39.6">
      <c r="A28" s="3" t="s">
        <v>229</v>
      </c>
      <c r="B28" s="55"/>
    </row>
    <row r="29" spans="1:2" ht="19.8">
      <c r="A29" s="8" t="s">
        <v>8</v>
      </c>
      <c r="B29" s="55"/>
    </row>
    <row r="30" spans="1:2" ht="19.8">
      <c r="A30" s="3" t="s">
        <v>226</v>
      </c>
      <c r="B30" s="55"/>
    </row>
    <row r="31" spans="1:2" ht="19.8">
      <c r="A31" s="3" t="s">
        <v>227</v>
      </c>
      <c r="B31" s="55"/>
    </row>
    <row r="32" spans="1:2" ht="39.6">
      <c r="A32" s="56" t="s">
        <v>228</v>
      </c>
      <c r="B32" s="55"/>
    </row>
    <row r="33" spans="1:2" ht="20.399999999999999" thickBot="1">
      <c r="A33" s="57" t="s">
        <v>9</v>
      </c>
      <c r="B33" s="55"/>
    </row>
  </sheetData>
  <phoneticPr fontId="7" type="noConversion"/>
  <hyperlinks>
    <hyperlink ref="B1" location="預告統計資料發布時間表!A1" display="回發布時間表" xr:uid="{00000000-0004-0000-1E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E5E5FF"/>
  </sheetPr>
  <dimension ref="A1:B32"/>
  <sheetViews>
    <sheetView topLeftCell="A18" workbookViewId="0">
      <selection activeCell="A26" sqref="A26"/>
    </sheetView>
  </sheetViews>
  <sheetFormatPr defaultRowHeight="16.2"/>
  <cols>
    <col min="1" max="1" width="93.21875" customWidth="1"/>
  </cols>
  <sheetData>
    <row r="1" spans="1:2" ht="19.8">
      <c r="A1" s="2" t="s">
        <v>628</v>
      </c>
      <c r="B1" s="54" t="s">
        <v>12</v>
      </c>
    </row>
    <row r="2" spans="1:2" ht="19.8">
      <c r="A2" s="5" t="s">
        <v>117</v>
      </c>
      <c r="B2" s="55"/>
    </row>
    <row r="3" spans="1:2" ht="19.8">
      <c r="A3" s="5" t="s">
        <v>258</v>
      </c>
      <c r="B3" s="55"/>
    </row>
    <row r="4" spans="1:2" ht="19.8">
      <c r="A4" s="8" t="s">
        <v>1</v>
      </c>
      <c r="B4" s="55"/>
    </row>
    <row r="5" spans="1:2" ht="19.8">
      <c r="A5" s="59" t="s">
        <v>464</v>
      </c>
      <c r="B5" s="55"/>
    </row>
    <row r="6" spans="1:2" ht="19.8">
      <c r="A6" s="59" t="s">
        <v>482</v>
      </c>
      <c r="B6" s="55"/>
    </row>
    <row r="7" spans="1:2" ht="19.8">
      <c r="A7" s="59" t="s">
        <v>503</v>
      </c>
      <c r="B7" s="55"/>
    </row>
    <row r="8" spans="1:2" ht="19.8">
      <c r="A8" s="59" t="s">
        <v>471</v>
      </c>
      <c r="B8" s="55"/>
    </row>
    <row r="9" spans="1:2" ht="19.8">
      <c r="A9" s="59" t="s">
        <v>483</v>
      </c>
      <c r="B9" s="55"/>
    </row>
    <row r="10" spans="1:2" ht="19.8">
      <c r="A10" s="58" t="s">
        <v>2</v>
      </c>
      <c r="B10" s="55"/>
    </row>
    <row r="11" spans="1:2" ht="19.8">
      <c r="A11" s="59" t="s">
        <v>588</v>
      </c>
      <c r="B11" s="55"/>
    </row>
    <row r="12" spans="1:2" ht="79.2">
      <c r="A12" s="61" t="s">
        <v>468</v>
      </c>
      <c r="B12" s="55"/>
    </row>
    <row r="13" spans="1:2" ht="19.8">
      <c r="A13" s="65" t="s">
        <v>3</v>
      </c>
      <c r="B13" s="55"/>
    </row>
    <row r="14" spans="1:2" ht="39.6">
      <c r="A14" s="63" t="s">
        <v>259</v>
      </c>
      <c r="B14" s="55"/>
    </row>
    <row r="15" spans="1:2" ht="39.6">
      <c r="A15" s="63" t="s">
        <v>260</v>
      </c>
      <c r="B15" s="55"/>
    </row>
    <row r="16" spans="1:2" ht="19.8">
      <c r="A16" s="64" t="s">
        <v>4</v>
      </c>
      <c r="B16" s="55"/>
    </row>
    <row r="17" spans="1:2" ht="376.2">
      <c r="A17" s="63" t="s">
        <v>261</v>
      </c>
      <c r="B17" s="55"/>
    </row>
    <row r="18" spans="1:2" ht="396">
      <c r="A18" s="63" t="s">
        <v>262</v>
      </c>
      <c r="B18" s="55"/>
    </row>
    <row r="19" spans="1:2" ht="99">
      <c r="A19" s="63" t="s">
        <v>263</v>
      </c>
      <c r="B19" s="55"/>
    </row>
    <row r="20" spans="1:2" ht="19.8">
      <c r="A20" s="64" t="s">
        <v>264</v>
      </c>
      <c r="B20" s="55"/>
    </row>
    <row r="21" spans="1:2" ht="79.2">
      <c r="A21" s="63" t="s">
        <v>265</v>
      </c>
      <c r="B21" s="55"/>
    </row>
    <row r="22" spans="1:2" ht="19.8">
      <c r="A22" s="64" t="s">
        <v>266</v>
      </c>
      <c r="B22" s="55"/>
    </row>
    <row r="23" spans="1:2" ht="19.8">
      <c r="A23" s="64" t="s">
        <v>512</v>
      </c>
      <c r="B23" s="55"/>
    </row>
    <row r="24" spans="1:2" ht="19.8">
      <c r="A24" s="64" t="s">
        <v>6</v>
      </c>
      <c r="B24" s="55"/>
    </row>
    <row r="25" spans="1:2" ht="19.8">
      <c r="A25" s="65" t="s">
        <v>7</v>
      </c>
      <c r="B25" s="55"/>
    </row>
    <row r="26" spans="1:2" ht="39.6">
      <c r="A26" s="63" t="s">
        <v>513</v>
      </c>
      <c r="B26" s="55"/>
    </row>
    <row r="27" spans="1:2" ht="39.6">
      <c r="A27" s="63" t="s">
        <v>268</v>
      </c>
      <c r="B27" s="55"/>
    </row>
    <row r="28" spans="1:2" ht="19.8">
      <c r="A28" s="65" t="s">
        <v>8</v>
      </c>
      <c r="B28" s="55"/>
    </row>
    <row r="29" spans="1:2" ht="19.8">
      <c r="A29" s="63" t="s">
        <v>269</v>
      </c>
      <c r="B29" s="55"/>
    </row>
    <row r="30" spans="1:2" ht="59.4">
      <c r="A30" s="63" t="s">
        <v>267</v>
      </c>
      <c r="B30" s="55"/>
    </row>
    <row r="31" spans="1:2" ht="39.6">
      <c r="A31" s="66" t="s">
        <v>228</v>
      </c>
      <c r="B31" s="55"/>
    </row>
    <row r="32" spans="1:2" ht="20.399999999999999" thickBot="1">
      <c r="A32" s="67" t="s">
        <v>9</v>
      </c>
      <c r="B32" s="55"/>
    </row>
  </sheetData>
  <phoneticPr fontId="7" type="noConversion"/>
  <hyperlinks>
    <hyperlink ref="B1" location="預告統計資料發布時間表!A1" display="回發布時間表" xr:uid="{00000000-0004-0000-1F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sheetPr>
  <dimension ref="A1:B31"/>
  <sheetViews>
    <sheetView topLeftCell="A14" workbookViewId="0">
      <selection activeCell="A12" sqref="A1:B31"/>
    </sheetView>
  </sheetViews>
  <sheetFormatPr defaultRowHeight="16.2"/>
  <cols>
    <col min="1" max="1" width="93.6640625" customWidth="1"/>
  </cols>
  <sheetData>
    <row r="1" spans="1:2" ht="19.8">
      <c r="A1" s="2" t="s">
        <v>638</v>
      </c>
      <c r="B1" s="54" t="s">
        <v>12</v>
      </c>
    </row>
    <row r="2" spans="1:2" ht="19.8">
      <c r="A2" s="5" t="s">
        <v>165</v>
      </c>
      <c r="B2" s="55"/>
    </row>
    <row r="3" spans="1:2" ht="19.8">
      <c r="A3" s="5" t="s">
        <v>123</v>
      </c>
      <c r="B3" s="55"/>
    </row>
    <row r="4" spans="1:2" ht="19.8">
      <c r="A4" s="8" t="s">
        <v>1</v>
      </c>
      <c r="B4" s="55"/>
    </row>
    <row r="5" spans="1:2" ht="19.8">
      <c r="A5" s="59" t="s">
        <v>464</v>
      </c>
      <c r="B5" s="55"/>
    </row>
    <row r="6" spans="1:2" ht="19.8">
      <c r="A6" s="59" t="s">
        <v>484</v>
      </c>
      <c r="B6" s="55"/>
    </row>
    <row r="7" spans="1:2" ht="19.8">
      <c r="A7" s="59" t="s">
        <v>505</v>
      </c>
      <c r="B7" s="55"/>
    </row>
    <row r="8" spans="1:2" ht="19.8">
      <c r="A8" s="59" t="s">
        <v>471</v>
      </c>
      <c r="B8" s="55"/>
    </row>
    <row r="9" spans="1:2" ht="19.8">
      <c r="A9" s="59" t="s">
        <v>485</v>
      </c>
      <c r="B9" s="55"/>
    </row>
    <row r="10" spans="1:2" ht="19.8">
      <c r="A10" s="58" t="s">
        <v>2</v>
      </c>
      <c r="B10" s="55"/>
    </row>
    <row r="11" spans="1:2" ht="19.8">
      <c r="A11" s="59" t="s">
        <v>588</v>
      </c>
      <c r="B11" s="55"/>
    </row>
    <row r="12" spans="1:2" ht="79.2">
      <c r="A12" s="61" t="s">
        <v>468</v>
      </c>
      <c r="B12" s="55"/>
    </row>
    <row r="13" spans="1:2" ht="19.8">
      <c r="A13" s="8" t="s">
        <v>3</v>
      </c>
      <c r="B13" s="55"/>
    </row>
    <row r="14" spans="1:2" ht="39.6">
      <c r="A14" s="6" t="s">
        <v>242</v>
      </c>
      <c r="B14" s="55"/>
    </row>
    <row r="15" spans="1:2" ht="19.8">
      <c r="A15" s="3" t="s">
        <v>243</v>
      </c>
      <c r="B15" s="55"/>
    </row>
    <row r="16" spans="1:2" ht="19.8">
      <c r="A16" s="7" t="s">
        <v>4</v>
      </c>
      <c r="B16" s="55"/>
    </row>
    <row r="17" spans="1:2" ht="39.6">
      <c r="A17" s="3" t="s">
        <v>124</v>
      </c>
      <c r="B17" s="55"/>
    </row>
    <row r="18" spans="1:2" ht="39.6">
      <c r="A18" s="3" t="s">
        <v>125</v>
      </c>
      <c r="B18" s="55"/>
    </row>
    <row r="19" spans="1:2" ht="19.8">
      <c r="A19" s="3" t="s">
        <v>248</v>
      </c>
      <c r="B19" s="55"/>
    </row>
    <row r="20" spans="1:2" ht="39.6">
      <c r="A20" s="3" t="s">
        <v>244</v>
      </c>
      <c r="B20" s="55"/>
    </row>
    <row r="21" spans="1:2" ht="19.8">
      <c r="A21" s="3" t="s">
        <v>225</v>
      </c>
      <c r="B21" s="55"/>
    </row>
    <row r="22" spans="1:2" ht="19.8">
      <c r="A22" s="3" t="s">
        <v>639</v>
      </c>
      <c r="B22" s="55"/>
    </row>
    <row r="23" spans="1:2" ht="19.8">
      <c r="A23" s="3" t="s">
        <v>6</v>
      </c>
      <c r="B23" s="55"/>
    </row>
    <row r="24" spans="1:2" ht="19.8">
      <c r="A24" s="8" t="s">
        <v>7</v>
      </c>
      <c r="B24" s="55"/>
    </row>
    <row r="25" spans="1:2" ht="39.6">
      <c r="A25" s="3" t="s">
        <v>640</v>
      </c>
      <c r="B25" s="55"/>
    </row>
    <row r="26" spans="1:2" ht="39.6">
      <c r="A26" s="3" t="s">
        <v>245</v>
      </c>
      <c r="B26" s="55"/>
    </row>
    <row r="27" spans="1:2" ht="19.8">
      <c r="A27" s="8" t="s">
        <v>8</v>
      </c>
      <c r="B27" s="55"/>
    </row>
    <row r="28" spans="1:2" ht="19.8">
      <c r="A28" s="3" t="s">
        <v>246</v>
      </c>
      <c r="B28" s="55"/>
    </row>
    <row r="29" spans="1:2" ht="19.8">
      <c r="A29" s="3" t="s">
        <v>227</v>
      </c>
      <c r="B29" s="55"/>
    </row>
    <row r="30" spans="1:2" ht="39.6">
      <c r="A30" s="56" t="s">
        <v>228</v>
      </c>
      <c r="B30" s="55"/>
    </row>
    <row r="31" spans="1:2" ht="20.399999999999999" thickBot="1">
      <c r="A31" s="57" t="s">
        <v>9</v>
      </c>
      <c r="B31" s="55"/>
    </row>
  </sheetData>
  <phoneticPr fontId="7" type="noConversion"/>
  <hyperlinks>
    <hyperlink ref="B1" location="預告統計資料發布時間表!A1" display="回發布時間表" xr:uid="{00000000-0004-0000-20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DDFFF9"/>
  </sheetPr>
  <dimension ref="A1:B34"/>
  <sheetViews>
    <sheetView topLeftCell="A27" zoomScaleNormal="100" workbookViewId="0">
      <selection activeCell="A7" sqref="A1:B34"/>
    </sheetView>
  </sheetViews>
  <sheetFormatPr defaultRowHeight="16.2"/>
  <cols>
    <col min="1" max="1" width="93.6640625" customWidth="1"/>
  </cols>
  <sheetData>
    <row r="1" spans="1:2" ht="19.8">
      <c r="A1" s="2" t="s">
        <v>633</v>
      </c>
      <c r="B1" s="54" t="s">
        <v>12</v>
      </c>
    </row>
    <row r="2" spans="1:2" ht="19.8">
      <c r="A2" s="5" t="s">
        <v>168</v>
      </c>
      <c r="B2" s="55"/>
    </row>
    <row r="3" spans="1:2" ht="19.8">
      <c r="A3" s="5" t="s">
        <v>169</v>
      </c>
      <c r="B3" s="55"/>
    </row>
    <row r="4" spans="1:2" ht="19.8">
      <c r="A4" s="8" t="s">
        <v>1</v>
      </c>
      <c r="B4" s="55"/>
    </row>
    <row r="5" spans="1:2" ht="19.8">
      <c r="A5" s="59" t="s">
        <v>464</v>
      </c>
      <c r="B5" s="55"/>
    </row>
    <row r="6" spans="1:2" ht="19.8">
      <c r="A6" s="59" t="s">
        <v>484</v>
      </c>
      <c r="B6" s="55"/>
    </row>
    <row r="7" spans="1:2" ht="19.8">
      <c r="A7" s="59" t="s">
        <v>504</v>
      </c>
      <c r="B7" s="55"/>
    </row>
    <row r="8" spans="1:2" ht="19.8">
      <c r="A8" s="59" t="s">
        <v>471</v>
      </c>
      <c r="B8" s="55"/>
    </row>
    <row r="9" spans="1:2" ht="19.8">
      <c r="A9" s="59" t="s">
        <v>492</v>
      </c>
      <c r="B9" s="55"/>
    </row>
    <row r="10" spans="1:2" ht="19.8">
      <c r="A10" s="58" t="s">
        <v>2</v>
      </c>
      <c r="B10" s="55"/>
    </row>
    <row r="11" spans="1:2" ht="19.8">
      <c r="A11" s="59" t="s">
        <v>588</v>
      </c>
      <c r="B11" s="55"/>
    </row>
    <row r="12" spans="1:2" ht="79.2">
      <c r="A12" s="61" t="s">
        <v>468</v>
      </c>
      <c r="B12" s="55"/>
    </row>
    <row r="13" spans="1:2" ht="19.8">
      <c r="A13" s="8" t="s">
        <v>3</v>
      </c>
      <c r="B13" s="55"/>
    </row>
    <row r="14" spans="1:2" ht="39.6">
      <c r="A14" s="6" t="s">
        <v>251</v>
      </c>
      <c r="B14" s="55"/>
    </row>
    <row r="15" spans="1:2" ht="19.8">
      <c r="A15" s="3" t="s">
        <v>250</v>
      </c>
      <c r="B15" s="55"/>
    </row>
    <row r="16" spans="1:2" ht="19.8">
      <c r="A16" s="7" t="s">
        <v>4</v>
      </c>
      <c r="B16" s="55"/>
    </row>
    <row r="17" spans="1:2" ht="39.6">
      <c r="A17" s="3" t="s">
        <v>171</v>
      </c>
      <c r="B17" s="55"/>
    </row>
    <row r="18" spans="1:2" ht="19.8">
      <c r="A18" s="3" t="s">
        <v>173</v>
      </c>
      <c r="B18" s="55"/>
    </row>
    <row r="19" spans="1:2" ht="39.6">
      <c r="A19" s="3" t="s">
        <v>172</v>
      </c>
      <c r="B19" s="55"/>
    </row>
    <row r="20" spans="1:2" ht="39.6">
      <c r="A20" s="3" t="s">
        <v>174</v>
      </c>
      <c r="B20" s="55"/>
    </row>
    <row r="21" spans="1:2" ht="19.8">
      <c r="A21" s="3" t="s">
        <v>175</v>
      </c>
      <c r="B21" s="55"/>
    </row>
    <row r="22" spans="1:2" ht="19.8">
      <c r="A22" s="3" t="s">
        <v>127</v>
      </c>
      <c r="B22" s="55"/>
    </row>
    <row r="23" spans="1:2" ht="39.6">
      <c r="A23" s="3" t="s">
        <v>170</v>
      </c>
      <c r="B23" s="55"/>
    </row>
    <row r="24" spans="1:2" ht="19.8">
      <c r="A24" s="3" t="s">
        <v>23</v>
      </c>
      <c r="B24" s="55"/>
    </row>
    <row r="25" spans="1:2" ht="19.8">
      <c r="A25" s="3" t="s">
        <v>634</v>
      </c>
      <c r="B25" s="55"/>
    </row>
    <row r="26" spans="1:2" ht="19.8">
      <c r="A26" s="3" t="s">
        <v>249</v>
      </c>
      <c r="B26" s="55"/>
    </row>
    <row r="27" spans="1:2" ht="19.8">
      <c r="A27" s="8" t="s">
        <v>7</v>
      </c>
      <c r="B27" s="55"/>
    </row>
    <row r="28" spans="1:2" ht="39.6">
      <c r="A28" s="3" t="s">
        <v>635</v>
      </c>
      <c r="B28" s="55"/>
    </row>
    <row r="29" spans="1:2" ht="39.6">
      <c r="A29" s="3" t="s">
        <v>636</v>
      </c>
      <c r="B29" s="55"/>
    </row>
    <row r="30" spans="1:2" ht="19.8">
      <c r="A30" s="8" t="s">
        <v>8</v>
      </c>
      <c r="B30" s="55"/>
    </row>
    <row r="31" spans="1:2" ht="79.2">
      <c r="A31" s="3" t="s">
        <v>637</v>
      </c>
      <c r="B31" s="55"/>
    </row>
    <row r="32" spans="1:2" ht="19.8">
      <c r="A32" s="3" t="s">
        <v>24</v>
      </c>
      <c r="B32" s="55"/>
    </row>
    <row r="33" spans="1:2" ht="39.6">
      <c r="A33" s="56" t="s">
        <v>11</v>
      </c>
      <c r="B33" s="55"/>
    </row>
    <row r="34" spans="1:2" ht="20.399999999999999" thickBot="1">
      <c r="A34" s="57" t="s">
        <v>9</v>
      </c>
      <c r="B34" s="55"/>
    </row>
  </sheetData>
  <phoneticPr fontId="7" type="noConversion"/>
  <hyperlinks>
    <hyperlink ref="B1" location="預告統計資料發布時間表!A1" display="回發布時間表" xr:uid="{00000000-0004-0000-21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39997558519241921"/>
  </sheetPr>
  <dimension ref="A1:B32"/>
  <sheetViews>
    <sheetView workbookViewId="0">
      <selection activeCell="B1" sqref="B1"/>
    </sheetView>
  </sheetViews>
  <sheetFormatPr defaultRowHeight="16.2"/>
  <cols>
    <col min="1" max="1" width="97.44140625" customWidth="1"/>
  </cols>
  <sheetData>
    <row r="1" spans="1:2" ht="19.8">
      <c r="A1" s="2" t="s">
        <v>629</v>
      </c>
      <c r="B1" s="54" t="s">
        <v>12</v>
      </c>
    </row>
    <row r="2" spans="1:2" ht="19.8">
      <c r="A2" s="5" t="s">
        <v>177</v>
      </c>
      <c r="B2" s="55"/>
    </row>
    <row r="3" spans="1:2" ht="19.8">
      <c r="A3" s="5" t="s">
        <v>176</v>
      </c>
      <c r="B3" s="55"/>
    </row>
    <row r="4" spans="1:2" ht="19.8">
      <c r="A4" s="8" t="s">
        <v>1</v>
      </c>
      <c r="B4" s="55"/>
    </row>
    <row r="5" spans="1:2" ht="19.8">
      <c r="A5" s="59" t="s">
        <v>464</v>
      </c>
      <c r="B5" s="55"/>
    </row>
    <row r="6" spans="1:2" ht="19.8">
      <c r="A6" s="59" t="s">
        <v>477</v>
      </c>
      <c r="B6" s="55"/>
    </row>
    <row r="7" spans="1:2" ht="19.8">
      <c r="A7" s="59" t="s">
        <v>499</v>
      </c>
      <c r="B7" s="55"/>
    </row>
    <row r="8" spans="1:2" ht="19.8">
      <c r="A8" s="59" t="s">
        <v>471</v>
      </c>
      <c r="B8" s="55"/>
    </row>
    <row r="9" spans="1:2" ht="19.8">
      <c r="A9" s="59" t="s">
        <v>478</v>
      </c>
      <c r="B9" s="55"/>
    </row>
    <row r="10" spans="1:2" ht="19.8">
      <c r="A10" s="58" t="s">
        <v>2</v>
      </c>
      <c r="B10" s="55"/>
    </row>
    <row r="11" spans="1:2" ht="19.8">
      <c r="A11" s="59" t="s">
        <v>588</v>
      </c>
      <c r="B11" s="55"/>
    </row>
    <row r="12" spans="1:2" ht="79.2">
      <c r="A12" s="61" t="s">
        <v>468</v>
      </c>
      <c r="B12" s="55"/>
    </row>
    <row r="13" spans="1:2" ht="19.8">
      <c r="A13" s="8" t="s">
        <v>3</v>
      </c>
      <c r="B13" s="55"/>
    </row>
    <row r="14" spans="1:2" ht="39.6">
      <c r="A14" s="6" t="s">
        <v>257</v>
      </c>
      <c r="B14" s="55"/>
    </row>
    <row r="15" spans="1:2" ht="19.8">
      <c r="A15" s="3" t="s">
        <v>252</v>
      </c>
      <c r="B15" s="55"/>
    </row>
    <row r="16" spans="1:2" ht="19.8">
      <c r="A16" s="7" t="s">
        <v>4</v>
      </c>
      <c r="B16" s="55"/>
    </row>
    <row r="17" spans="1:2" ht="19.8">
      <c r="A17" s="6" t="s">
        <v>630</v>
      </c>
      <c r="B17" s="55"/>
    </row>
    <row r="18" spans="1:2" ht="59.4">
      <c r="A18" s="6" t="s">
        <v>253</v>
      </c>
      <c r="B18" s="55"/>
    </row>
    <row r="19" spans="1:2" ht="19.8">
      <c r="A19" s="6" t="s">
        <v>254</v>
      </c>
      <c r="B19" s="55"/>
    </row>
    <row r="20" spans="1:2" ht="19.8">
      <c r="A20" s="3" t="s">
        <v>5</v>
      </c>
      <c r="B20" s="55"/>
    </row>
    <row r="21" spans="1:2" ht="19.8">
      <c r="A21" s="3" t="s">
        <v>255</v>
      </c>
      <c r="B21" s="55"/>
    </row>
    <row r="22" spans="1:2" ht="19.8">
      <c r="A22" s="3" t="s">
        <v>225</v>
      </c>
      <c r="B22" s="55"/>
    </row>
    <row r="23" spans="1:2" ht="19.8">
      <c r="A23" s="3" t="s">
        <v>631</v>
      </c>
      <c r="B23" s="55"/>
    </row>
    <row r="24" spans="1:2" ht="19.8">
      <c r="A24" s="3" t="s">
        <v>6</v>
      </c>
      <c r="B24" s="55"/>
    </row>
    <row r="25" spans="1:2" ht="19.8">
      <c r="A25" s="8" t="s">
        <v>7</v>
      </c>
      <c r="B25" s="55"/>
    </row>
    <row r="26" spans="1:2" ht="39.6">
      <c r="A26" s="3" t="s">
        <v>632</v>
      </c>
      <c r="B26" s="55"/>
    </row>
    <row r="27" spans="1:2" ht="39.6">
      <c r="A27" s="3" t="s">
        <v>245</v>
      </c>
      <c r="B27" s="55"/>
    </row>
    <row r="28" spans="1:2" ht="19.8">
      <c r="A28" s="8" t="s">
        <v>8</v>
      </c>
      <c r="B28" s="55"/>
    </row>
    <row r="29" spans="1:2" ht="59.4">
      <c r="A29" s="3" t="s">
        <v>256</v>
      </c>
      <c r="B29" s="55"/>
    </row>
    <row r="30" spans="1:2" ht="19.8">
      <c r="A30" s="3" t="s">
        <v>227</v>
      </c>
      <c r="B30" s="55"/>
    </row>
    <row r="31" spans="1:2" ht="39.6">
      <c r="A31" s="56" t="s">
        <v>228</v>
      </c>
      <c r="B31" s="55"/>
    </row>
    <row r="32" spans="1:2" ht="20.399999999999999" thickBot="1">
      <c r="A32" s="57" t="s">
        <v>9</v>
      </c>
      <c r="B32" s="55"/>
    </row>
  </sheetData>
  <phoneticPr fontId="4" type="noConversion"/>
  <hyperlinks>
    <hyperlink ref="B1" location="預告統計資料發布時間表!A1" display="回發布時間表" xr:uid="{00000000-0004-0000-22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C3F37-CC48-4500-ACF4-A819A43F577C}">
  <dimension ref="A1:M102"/>
  <sheetViews>
    <sheetView showGridLines="0" view="pageBreakPreview" topLeftCell="A73" zoomScale="60" zoomScaleNormal="85" workbookViewId="0">
      <pane xSplit="5" topLeftCell="F1" activePane="topRight" state="frozen"/>
      <selection pane="topRight" activeCell="L76" sqref="L76"/>
    </sheetView>
  </sheetViews>
  <sheetFormatPr defaultColWidth="9" defaultRowHeight="16.2"/>
  <cols>
    <col min="1" max="3" width="3" style="73" customWidth="1"/>
    <col min="4" max="4" width="17.44140625" style="73" customWidth="1"/>
    <col min="5" max="5" width="17.33203125" style="73" customWidth="1"/>
    <col min="6" max="6" width="18" style="126" customWidth="1"/>
    <col min="7" max="7" width="22.109375" style="126" customWidth="1"/>
    <col min="8" max="8" width="18" style="126" customWidth="1"/>
    <col min="9" max="9" width="22.109375" style="126" customWidth="1"/>
    <col min="10" max="10" width="17.88671875" style="126" customWidth="1"/>
    <col min="11" max="11" width="26.109375" style="126" customWidth="1"/>
    <col min="12" max="256" width="9" style="73"/>
    <col min="257" max="259" width="3" style="73" customWidth="1"/>
    <col min="260" max="260" width="17.44140625" style="73" customWidth="1"/>
    <col min="261" max="261" width="17.33203125" style="73" customWidth="1"/>
    <col min="262" max="262" width="18" style="73" customWidth="1"/>
    <col min="263" max="263" width="22.109375" style="73" customWidth="1"/>
    <col min="264" max="264" width="18" style="73" customWidth="1"/>
    <col min="265" max="265" width="22.109375" style="73" customWidth="1"/>
    <col min="266" max="266" width="17.88671875" style="73" customWidth="1"/>
    <col min="267" max="267" width="26.109375" style="73" customWidth="1"/>
    <col min="268" max="512" width="9" style="73"/>
    <col min="513" max="515" width="3" style="73" customWidth="1"/>
    <col min="516" max="516" width="17.44140625" style="73" customWidth="1"/>
    <col min="517" max="517" width="17.33203125" style="73" customWidth="1"/>
    <col min="518" max="518" width="18" style="73" customWidth="1"/>
    <col min="519" max="519" width="22.109375" style="73" customWidth="1"/>
    <col min="520" max="520" width="18" style="73" customWidth="1"/>
    <col min="521" max="521" width="22.109375" style="73" customWidth="1"/>
    <col min="522" max="522" width="17.88671875" style="73" customWidth="1"/>
    <col min="523" max="523" width="26.109375" style="73" customWidth="1"/>
    <col min="524" max="768" width="9" style="73"/>
    <col min="769" max="771" width="3" style="73" customWidth="1"/>
    <col min="772" max="772" width="17.44140625" style="73" customWidth="1"/>
    <col min="773" max="773" width="17.33203125" style="73" customWidth="1"/>
    <col min="774" max="774" width="18" style="73" customWidth="1"/>
    <col min="775" max="775" width="22.109375" style="73" customWidth="1"/>
    <col min="776" max="776" width="18" style="73" customWidth="1"/>
    <col min="777" max="777" width="22.109375" style="73" customWidth="1"/>
    <col min="778" max="778" width="17.88671875" style="73" customWidth="1"/>
    <col min="779" max="779" width="26.109375" style="73" customWidth="1"/>
    <col min="780" max="1024" width="9" style="73"/>
    <col min="1025" max="1027" width="3" style="73" customWidth="1"/>
    <col min="1028" max="1028" width="17.44140625" style="73" customWidth="1"/>
    <col min="1029" max="1029" width="17.33203125" style="73" customWidth="1"/>
    <col min="1030" max="1030" width="18" style="73" customWidth="1"/>
    <col min="1031" max="1031" width="22.109375" style="73" customWidth="1"/>
    <col min="1032" max="1032" width="18" style="73" customWidth="1"/>
    <col min="1033" max="1033" width="22.109375" style="73" customWidth="1"/>
    <col min="1034" max="1034" width="17.88671875" style="73" customWidth="1"/>
    <col min="1035" max="1035" width="26.109375" style="73" customWidth="1"/>
    <col min="1036" max="1280" width="9" style="73"/>
    <col min="1281" max="1283" width="3" style="73" customWidth="1"/>
    <col min="1284" max="1284" width="17.44140625" style="73" customWidth="1"/>
    <col min="1285" max="1285" width="17.33203125" style="73" customWidth="1"/>
    <col min="1286" max="1286" width="18" style="73" customWidth="1"/>
    <col min="1287" max="1287" width="22.109375" style="73" customWidth="1"/>
    <col min="1288" max="1288" width="18" style="73" customWidth="1"/>
    <col min="1289" max="1289" width="22.109375" style="73" customWidth="1"/>
    <col min="1290" max="1290" width="17.88671875" style="73" customWidth="1"/>
    <col min="1291" max="1291" width="26.109375" style="73" customWidth="1"/>
    <col min="1292" max="1536" width="9" style="73"/>
    <col min="1537" max="1539" width="3" style="73" customWidth="1"/>
    <col min="1540" max="1540" width="17.44140625" style="73" customWidth="1"/>
    <col min="1541" max="1541" width="17.33203125" style="73" customWidth="1"/>
    <col min="1542" max="1542" width="18" style="73" customWidth="1"/>
    <col min="1543" max="1543" width="22.109375" style="73" customWidth="1"/>
    <col min="1544" max="1544" width="18" style="73" customWidth="1"/>
    <col min="1545" max="1545" width="22.109375" style="73" customWidth="1"/>
    <col min="1546" max="1546" width="17.88671875" style="73" customWidth="1"/>
    <col min="1547" max="1547" width="26.109375" style="73" customWidth="1"/>
    <col min="1548" max="1792" width="9" style="73"/>
    <col min="1793" max="1795" width="3" style="73" customWidth="1"/>
    <col min="1796" max="1796" width="17.44140625" style="73" customWidth="1"/>
    <col min="1797" max="1797" width="17.33203125" style="73" customWidth="1"/>
    <col min="1798" max="1798" width="18" style="73" customWidth="1"/>
    <col min="1799" max="1799" width="22.109375" style="73" customWidth="1"/>
    <col min="1800" max="1800" width="18" style="73" customWidth="1"/>
    <col min="1801" max="1801" width="22.109375" style="73" customWidth="1"/>
    <col min="1802" max="1802" width="17.88671875" style="73" customWidth="1"/>
    <col min="1803" max="1803" width="26.109375" style="73" customWidth="1"/>
    <col min="1804" max="2048" width="9" style="73"/>
    <col min="2049" max="2051" width="3" style="73" customWidth="1"/>
    <col min="2052" max="2052" width="17.44140625" style="73" customWidth="1"/>
    <col min="2053" max="2053" width="17.33203125" style="73" customWidth="1"/>
    <col min="2054" max="2054" width="18" style="73" customWidth="1"/>
    <col min="2055" max="2055" width="22.109375" style="73" customWidth="1"/>
    <col min="2056" max="2056" width="18" style="73" customWidth="1"/>
    <col min="2057" max="2057" width="22.109375" style="73" customWidth="1"/>
    <col min="2058" max="2058" width="17.88671875" style="73" customWidth="1"/>
    <col min="2059" max="2059" width="26.109375" style="73" customWidth="1"/>
    <col min="2060" max="2304" width="9" style="73"/>
    <col min="2305" max="2307" width="3" style="73" customWidth="1"/>
    <col min="2308" max="2308" width="17.44140625" style="73" customWidth="1"/>
    <col min="2309" max="2309" width="17.33203125" style="73" customWidth="1"/>
    <col min="2310" max="2310" width="18" style="73" customWidth="1"/>
    <col min="2311" max="2311" width="22.109375" style="73" customWidth="1"/>
    <col min="2312" max="2312" width="18" style="73" customWidth="1"/>
    <col min="2313" max="2313" width="22.109375" style="73" customWidth="1"/>
    <col min="2314" max="2314" width="17.88671875" style="73" customWidth="1"/>
    <col min="2315" max="2315" width="26.109375" style="73" customWidth="1"/>
    <col min="2316" max="2560" width="9" style="73"/>
    <col min="2561" max="2563" width="3" style="73" customWidth="1"/>
    <col min="2564" max="2564" width="17.44140625" style="73" customWidth="1"/>
    <col min="2565" max="2565" width="17.33203125" style="73" customWidth="1"/>
    <col min="2566" max="2566" width="18" style="73" customWidth="1"/>
    <col min="2567" max="2567" width="22.109375" style="73" customWidth="1"/>
    <col min="2568" max="2568" width="18" style="73" customWidth="1"/>
    <col min="2569" max="2569" width="22.109375" style="73" customWidth="1"/>
    <col min="2570" max="2570" width="17.88671875" style="73" customWidth="1"/>
    <col min="2571" max="2571" width="26.109375" style="73" customWidth="1"/>
    <col min="2572" max="2816" width="9" style="73"/>
    <col min="2817" max="2819" width="3" style="73" customWidth="1"/>
    <col min="2820" max="2820" width="17.44140625" style="73" customWidth="1"/>
    <col min="2821" max="2821" width="17.33203125" style="73" customWidth="1"/>
    <col min="2822" max="2822" width="18" style="73" customWidth="1"/>
    <col min="2823" max="2823" width="22.109375" style="73" customWidth="1"/>
    <col min="2824" max="2824" width="18" style="73" customWidth="1"/>
    <col min="2825" max="2825" width="22.109375" style="73" customWidth="1"/>
    <col min="2826" max="2826" width="17.88671875" style="73" customWidth="1"/>
    <col min="2827" max="2827" width="26.109375" style="73" customWidth="1"/>
    <col min="2828" max="3072" width="9" style="73"/>
    <col min="3073" max="3075" width="3" style="73" customWidth="1"/>
    <col min="3076" max="3076" width="17.44140625" style="73" customWidth="1"/>
    <col min="3077" max="3077" width="17.33203125" style="73" customWidth="1"/>
    <col min="3078" max="3078" width="18" style="73" customWidth="1"/>
    <col min="3079" max="3079" width="22.109375" style="73" customWidth="1"/>
    <col min="3080" max="3080" width="18" style="73" customWidth="1"/>
    <col min="3081" max="3081" width="22.109375" style="73" customWidth="1"/>
    <col min="3082" max="3082" width="17.88671875" style="73" customWidth="1"/>
    <col min="3083" max="3083" width="26.109375" style="73" customWidth="1"/>
    <col min="3084" max="3328" width="9" style="73"/>
    <col min="3329" max="3331" width="3" style="73" customWidth="1"/>
    <col min="3332" max="3332" width="17.44140625" style="73" customWidth="1"/>
    <col min="3333" max="3333" width="17.33203125" style="73" customWidth="1"/>
    <col min="3334" max="3334" width="18" style="73" customWidth="1"/>
    <col min="3335" max="3335" width="22.109375" style="73" customWidth="1"/>
    <col min="3336" max="3336" width="18" style="73" customWidth="1"/>
    <col min="3337" max="3337" width="22.109375" style="73" customWidth="1"/>
    <col min="3338" max="3338" width="17.88671875" style="73" customWidth="1"/>
    <col min="3339" max="3339" width="26.109375" style="73" customWidth="1"/>
    <col min="3340" max="3584" width="9" style="73"/>
    <col min="3585" max="3587" width="3" style="73" customWidth="1"/>
    <col min="3588" max="3588" width="17.44140625" style="73" customWidth="1"/>
    <col min="3589" max="3589" width="17.33203125" style="73" customWidth="1"/>
    <col min="3590" max="3590" width="18" style="73" customWidth="1"/>
    <col min="3591" max="3591" width="22.109375" style="73" customWidth="1"/>
    <col min="3592" max="3592" width="18" style="73" customWidth="1"/>
    <col min="3593" max="3593" width="22.109375" style="73" customWidth="1"/>
    <col min="3594" max="3594" width="17.88671875" style="73" customWidth="1"/>
    <col min="3595" max="3595" width="26.109375" style="73" customWidth="1"/>
    <col min="3596" max="3840" width="9" style="73"/>
    <col min="3841" max="3843" width="3" style="73" customWidth="1"/>
    <col min="3844" max="3844" width="17.44140625" style="73" customWidth="1"/>
    <col min="3845" max="3845" width="17.33203125" style="73" customWidth="1"/>
    <col min="3846" max="3846" width="18" style="73" customWidth="1"/>
    <col min="3847" max="3847" width="22.109375" style="73" customWidth="1"/>
    <col min="3848" max="3848" width="18" style="73" customWidth="1"/>
    <col min="3849" max="3849" width="22.109375" style="73" customWidth="1"/>
    <col min="3850" max="3850" width="17.88671875" style="73" customWidth="1"/>
    <col min="3851" max="3851" width="26.109375" style="73" customWidth="1"/>
    <col min="3852" max="4096" width="9" style="73"/>
    <col min="4097" max="4099" width="3" style="73" customWidth="1"/>
    <col min="4100" max="4100" width="17.44140625" style="73" customWidth="1"/>
    <col min="4101" max="4101" width="17.33203125" style="73" customWidth="1"/>
    <col min="4102" max="4102" width="18" style="73" customWidth="1"/>
    <col min="4103" max="4103" width="22.109375" style="73" customWidth="1"/>
    <col min="4104" max="4104" width="18" style="73" customWidth="1"/>
    <col min="4105" max="4105" width="22.109375" style="73" customWidth="1"/>
    <col min="4106" max="4106" width="17.88671875" style="73" customWidth="1"/>
    <col min="4107" max="4107" width="26.109375" style="73" customWidth="1"/>
    <col min="4108" max="4352" width="9" style="73"/>
    <col min="4353" max="4355" width="3" style="73" customWidth="1"/>
    <col min="4356" max="4356" width="17.44140625" style="73" customWidth="1"/>
    <col min="4357" max="4357" width="17.33203125" style="73" customWidth="1"/>
    <col min="4358" max="4358" width="18" style="73" customWidth="1"/>
    <col min="4359" max="4359" width="22.109375" style="73" customWidth="1"/>
    <col min="4360" max="4360" width="18" style="73" customWidth="1"/>
    <col min="4361" max="4361" width="22.109375" style="73" customWidth="1"/>
    <col min="4362" max="4362" width="17.88671875" style="73" customWidth="1"/>
    <col min="4363" max="4363" width="26.109375" style="73" customWidth="1"/>
    <col min="4364" max="4608" width="9" style="73"/>
    <col min="4609" max="4611" width="3" style="73" customWidth="1"/>
    <col min="4612" max="4612" width="17.44140625" style="73" customWidth="1"/>
    <col min="4613" max="4613" width="17.33203125" style="73" customWidth="1"/>
    <col min="4614" max="4614" width="18" style="73" customWidth="1"/>
    <col min="4615" max="4615" width="22.109375" style="73" customWidth="1"/>
    <col min="4616" max="4616" width="18" style="73" customWidth="1"/>
    <col min="4617" max="4617" width="22.109375" style="73" customWidth="1"/>
    <col min="4618" max="4618" width="17.88671875" style="73" customWidth="1"/>
    <col min="4619" max="4619" width="26.109375" style="73" customWidth="1"/>
    <col min="4620" max="4864" width="9" style="73"/>
    <col min="4865" max="4867" width="3" style="73" customWidth="1"/>
    <col min="4868" max="4868" width="17.44140625" style="73" customWidth="1"/>
    <col min="4869" max="4869" width="17.33203125" style="73" customWidth="1"/>
    <col min="4870" max="4870" width="18" style="73" customWidth="1"/>
    <col min="4871" max="4871" width="22.109375" style="73" customWidth="1"/>
    <col min="4872" max="4872" width="18" style="73" customWidth="1"/>
    <col min="4873" max="4873" width="22.109375" style="73" customWidth="1"/>
    <col min="4874" max="4874" width="17.88671875" style="73" customWidth="1"/>
    <col min="4875" max="4875" width="26.109375" style="73" customWidth="1"/>
    <col min="4876" max="5120" width="9" style="73"/>
    <col min="5121" max="5123" width="3" style="73" customWidth="1"/>
    <col min="5124" max="5124" width="17.44140625" style="73" customWidth="1"/>
    <col min="5125" max="5125" width="17.33203125" style="73" customWidth="1"/>
    <col min="5126" max="5126" width="18" style="73" customWidth="1"/>
    <col min="5127" max="5127" width="22.109375" style="73" customWidth="1"/>
    <col min="5128" max="5128" width="18" style="73" customWidth="1"/>
    <col min="5129" max="5129" width="22.109375" style="73" customWidth="1"/>
    <col min="5130" max="5130" width="17.88671875" style="73" customWidth="1"/>
    <col min="5131" max="5131" width="26.109375" style="73" customWidth="1"/>
    <col min="5132" max="5376" width="9" style="73"/>
    <col min="5377" max="5379" width="3" style="73" customWidth="1"/>
    <col min="5380" max="5380" width="17.44140625" style="73" customWidth="1"/>
    <col min="5381" max="5381" width="17.33203125" style="73" customWidth="1"/>
    <col min="5382" max="5382" width="18" style="73" customWidth="1"/>
    <col min="5383" max="5383" width="22.109375" style="73" customWidth="1"/>
    <col min="5384" max="5384" width="18" style="73" customWidth="1"/>
    <col min="5385" max="5385" width="22.109375" style="73" customWidth="1"/>
    <col min="5386" max="5386" width="17.88671875" style="73" customWidth="1"/>
    <col min="5387" max="5387" width="26.109375" style="73" customWidth="1"/>
    <col min="5388" max="5632" width="9" style="73"/>
    <col min="5633" max="5635" width="3" style="73" customWidth="1"/>
    <col min="5636" max="5636" width="17.44140625" style="73" customWidth="1"/>
    <col min="5637" max="5637" width="17.33203125" style="73" customWidth="1"/>
    <col min="5638" max="5638" width="18" style="73" customWidth="1"/>
    <col min="5639" max="5639" width="22.109375" style="73" customWidth="1"/>
    <col min="5640" max="5640" width="18" style="73" customWidth="1"/>
    <col min="5641" max="5641" width="22.109375" style="73" customWidth="1"/>
    <col min="5642" max="5642" width="17.88671875" style="73" customWidth="1"/>
    <col min="5643" max="5643" width="26.109375" style="73" customWidth="1"/>
    <col min="5644" max="5888" width="9" style="73"/>
    <col min="5889" max="5891" width="3" style="73" customWidth="1"/>
    <col min="5892" max="5892" width="17.44140625" style="73" customWidth="1"/>
    <col min="5893" max="5893" width="17.33203125" style="73" customWidth="1"/>
    <col min="5894" max="5894" width="18" style="73" customWidth="1"/>
    <col min="5895" max="5895" width="22.109375" style="73" customWidth="1"/>
    <col min="5896" max="5896" width="18" style="73" customWidth="1"/>
    <col min="5897" max="5897" width="22.109375" style="73" customWidth="1"/>
    <col min="5898" max="5898" width="17.88671875" style="73" customWidth="1"/>
    <col min="5899" max="5899" width="26.109375" style="73" customWidth="1"/>
    <col min="5900" max="6144" width="9" style="73"/>
    <col min="6145" max="6147" width="3" style="73" customWidth="1"/>
    <col min="6148" max="6148" width="17.44140625" style="73" customWidth="1"/>
    <col min="6149" max="6149" width="17.33203125" style="73" customWidth="1"/>
    <col min="6150" max="6150" width="18" style="73" customWidth="1"/>
    <col min="6151" max="6151" width="22.109375" style="73" customWidth="1"/>
    <col min="6152" max="6152" width="18" style="73" customWidth="1"/>
    <col min="6153" max="6153" width="22.109375" style="73" customWidth="1"/>
    <col min="6154" max="6154" width="17.88671875" style="73" customWidth="1"/>
    <col min="6155" max="6155" width="26.109375" style="73" customWidth="1"/>
    <col min="6156" max="6400" width="9" style="73"/>
    <col min="6401" max="6403" width="3" style="73" customWidth="1"/>
    <col min="6404" max="6404" width="17.44140625" style="73" customWidth="1"/>
    <col min="6405" max="6405" width="17.33203125" style="73" customWidth="1"/>
    <col min="6406" max="6406" width="18" style="73" customWidth="1"/>
    <col min="6407" max="6407" width="22.109375" style="73" customWidth="1"/>
    <col min="6408" max="6408" width="18" style="73" customWidth="1"/>
    <col min="6409" max="6409" width="22.109375" style="73" customWidth="1"/>
    <col min="6410" max="6410" width="17.88671875" style="73" customWidth="1"/>
    <col min="6411" max="6411" width="26.109375" style="73" customWidth="1"/>
    <col min="6412" max="6656" width="9" style="73"/>
    <col min="6657" max="6659" width="3" style="73" customWidth="1"/>
    <col min="6660" max="6660" width="17.44140625" style="73" customWidth="1"/>
    <col min="6661" max="6661" width="17.33203125" style="73" customWidth="1"/>
    <col min="6662" max="6662" width="18" style="73" customWidth="1"/>
    <col min="6663" max="6663" width="22.109375" style="73" customWidth="1"/>
    <col min="6664" max="6664" width="18" style="73" customWidth="1"/>
    <col min="6665" max="6665" width="22.109375" style="73" customWidth="1"/>
    <col min="6666" max="6666" width="17.88671875" style="73" customWidth="1"/>
    <col min="6667" max="6667" width="26.109375" style="73" customWidth="1"/>
    <col min="6668" max="6912" width="9" style="73"/>
    <col min="6913" max="6915" width="3" style="73" customWidth="1"/>
    <col min="6916" max="6916" width="17.44140625" style="73" customWidth="1"/>
    <col min="6917" max="6917" width="17.33203125" style="73" customWidth="1"/>
    <col min="6918" max="6918" width="18" style="73" customWidth="1"/>
    <col min="6919" max="6919" width="22.109375" style="73" customWidth="1"/>
    <col min="6920" max="6920" width="18" style="73" customWidth="1"/>
    <col min="6921" max="6921" width="22.109375" style="73" customWidth="1"/>
    <col min="6922" max="6922" width="17.88671875" style="73" customWidth="1"/>
    <col min="6923" max="6923" width="26.109375" style="73" customWidth="1"/>
    <col min="6924" max="7168" width="9" style="73"/>
    <col min="7169" max="7171" width="3" style="73" customWidth="1"/>
    <col min="7172" max="7172" width="17.44140625" style="73" customWidth="1"/>
    <col min="7173" max="7173" width="17.33203125" style="73" customWidth="1"/>
    <col min="7174" max="7174" width="18" style="73" customWidth="1"/>
    <col min="7175" max="7175" width="22.109375" style="73" customWidth="1"/>
    <col min="7176" max="7176" width="18" style="73" customWidth="1"/>
    <col min="7177" max="7177" width="22.109375" style="73" customWidth="1"/>
    <col min="7178" max="7178" width="17.88671875" style="73" customWidth="1"/>
    <col min="7179" max="7179" width="26.109375" style="73" customWidth="1"/>
    <col min="7180" max="7424" width="9" style="73"/>
    <col min="7425" max="7427" width="3" style="73" customWidth="1"/>
    <col min="7428" max="7428" width="17.44140625" style="73" customWidth="1"/>
    <col min="7429" max="7429" width="17.33203125" style="73" customWidth="1"/>
    <col min="7430" max="7430" width="18" style="73" customWidth="1"/>
    <col min="7431" max="7431" width="22.109375" style="73" customWidth="1"/>
    <col min="7432" max="7432" width="18" style="73" customWidth="1"/>
    <col min="7433" max="7433" width="22.109375" style="73" customWidth="1"/>
    <col min="7434" max="7434" width="17.88671875" style="73" customWidth="1"/>
    <col min="7435" max="7435" width="26.109375" style="73" customWidth="1"/>
    <col min="7436" max="7680" width="9" style="73"/>
    <col min="7681" max="7683" width="3" style="73" customWidth="1"/>
    <col min="7684" max="7684" width="17.44140625" style="73" customWidth="1"/>
    <col min="7685" max="7685" width="17.33203125" style="73" customWidth="1"/>
    <col min="7686" max="7686" width="18" style="73" customWidth="1"/>
    <col min="7687" max="7687" width="22.109375" style="73" customWidth="1"/>
    <col min="7688" max="7688" width="18" style="73" customWidth="1"/>
    <col min="7689" max="7689" width="22.109375" style="73" customWidth="1"/>
    <col min="7690" max="7690" width="17.88671875" style="73" customWidth="1"/>
    <col min="7691" max="7691" width="26.109375" style="73" customWidth="1"/>
    <col min="7692" max="7936" width="9" style="73"/>
    <col min="7937" max="7939" width="3" style="73" customWidth="1"/>
    <col min="7940" max="7940" width="17.44140625" style="73" customWidth="1"/>
    <col min="7941" max="7941" width="17.33203125" style="73" customWidth="1"/>
    <col min="7942" max="7942" width="18" style="73" customWidth="1"/>
    <col min="7943" max="7943" width="22.109375" style="73" customWidth="1"/>
    <col min="7944" max="7944" width="18" style="73" customWidth="1"/>
    <col min="7945" max="7945" width="22.109375" style="73" customWidth="1"/>
    <col min="7946" max="7946" width="17.88671875" style="73" customWidth="1"/>
    <col min="7947" max="7947" width="26.109375" style="73" customWidth="1"/>
    <col min="7948" max="8192" width="9" style="73"/>
    <col min="8193" max="8195" width="3" style="73" customWidth="1"/>
    <col min="8196" max="8196" width="17.44140625" style="73" customWidth="1"/>
    <col min="8197" max="8197" width="17.33203125" style="73" customWidth="1"/>
    <col min="8198" max="8198" width="18" style="73" customWidth="1"/>
    <col min="8199" max="8199" width="22.109375" style="73" customWidth="1"/>
    <col min="8200" max="8200" width="18" style="73" customWidth="1"/>
    <col min="8201" max="8201" width="22.109375" style="73" customWidth="1"/>
    <col min="8202" max="8202" width="17.88671875" style="73" customWidth="1"/>
    <col min="8203" max="8203" width="26.109375" style="73" customWidth="1"/>
    <col min="8204" max="8448" width="9" style="73"/>
    <col min="8449" max="8451" width="3" style="73" customWidth="1"/>
    <col min="8452" max="8452" width="17.44140625" style="73" customWidth="1"/>
    <col min="8453" max="8453" width="17.33203125" style="73" customWidth="1"/>
    <col min="8454" max="8454" width="18" style="73" customWidth="1"/>
    <col min="8455" max="8455" width="22.109375" style="73" customWidth="1"/>
    <col min="8456" max="8456" width="18" style="73" customWidth="1"/>
    <col min="8457" max="8457" width="22.109375" style="73" customWidth="1"/>
    <col min="8458" max="8458" width="17.88671875" style="73" customWidth="1"/>
    <col min="8459" max="8459" width="26.109375" style="73" customWidth="1"/>
    <col min="8460" max="8704" width="9" style="73"/>
    <col min="8705" max="8707" width="3" style="73" customWidth="1"/>
    <col min="8708" max="8708" width="17.44140625" style="73" customWidth="1"/>
    <col min="8709" max="8709" width="17.33203125" style="73" customWidth="1"/>
    <col min="8710" max="8710" width="18" style="73" customWidth="1"/>
    <col min="8711" max="8711" width="22.109375" style="73" customWidth="1"/>
    <col min="8712" max="8712" width="18" style="73" customWidth="1"/>
    <col min="8713" max="8713" width="22.109375" style="73" customWidth="1"/>
    <col min="8714" max="8714" width="17.88671875" style="73" customWidth="1"/>
    <col min="8715" max="8715" width="26.109375" style="73" customWidth="1"/>
    <col min="8716" max="8960" width="9" style="73"/>
    <col min="8961" max="8963" width="3" style="73" customWidth="1"/>
    <col min="8964" max="8964" width="17.44140625" style="73" customWidth="1"/>
    <col min="8965" max="8965" width="17.33203125" style="73" customWidth="1"/>
    <col min="8966" max="8966" width="18" style="73" customWidth="1"/>
    <col min="8967" max="8967" width="22.109375" style="73" customWidth="1"/>
    <col min="8968" max="8968" width="18" style="73" customWidth="1"/>
    <col min="8969" max="8969" width="22.109375" style="73" customWidth="1"/>
    <col min="8970" max="8970" width="17.88671875" style="73" customWidth="1"/>
    <col min="8971" max="8971" width="26.109375" style="73" customWidth="1"/>
    <col min="8972" max="9216" width="9" style="73"/>
    <col min="9217" max="9219" width="3" style="73" customWidth="1"/>
    <col min="9220" max="9220" width="17.44140625" style="73" customWidth="1"/>
    <col min="9221" max="9221" width="17.33203125" style="73" customWidth="1"/>
    <col min="9222" max="9222" width="18" style="73" customWidth="1"/>
    <col min="9223" max="9223" width="22.109375" style="73" customWidth="1"/>
    <col min="9224" max="9224" width="18" style="73" customWidth="1"/>
    <col min="9225" max="9225" width="22.109375" style="73" customWidth="1"/>
    <col min="9226" max="9226" width="17.88671875" style="73" customWidth="1"/>
    <col min="9227" max="9227" width="26.109375" style="73" customWidth="1"/>
    <col min="9228" max="9472" width="9" style="73"/>
    <col min="9473" max="9475" width="3" style="73" customWidth="1"/>
    <col min="9476" max="9476" width="17.44140625" style="73" customWidth="1"/>
    <col min="9477" max="9477" width="17.33203125" style="73" customWidth="1"/>
    <col min="9478" max="9478" width="18" style="73" customWidth="1"/>
    <col min="9479" max="9479" width="22.109375" style="73" customWidth="1"/>
    <col min="9480" max="9480" width="18" style="73" customWidth="1"/>
    <col min="9481" max="9481" width="22.109375" style="73" customWidth="1"/>
    <col min="9482" max="9482" width="17.88671875" style="73" customWidth="1"/>
    <col min="9483" max="9483" width="26.109375" style="73" customWidth="1"/>
    <col min="9484" max="9728" width="9" style="73"/>
    <col min="9729" max="9731" width="3" style="73" customWidth="1"/>
    <col min="9732" max="9732" width="17.44140625" style="73" customWidth="1"/>
    <col min="9733" max="9733" width="17.33203125" style="73" customWidth="1"/>
    <col min="9734" max="9734" width="18" style="73" customWidth="1"/>
    <col min="9735" max="9735" width="22.109375" style="73" customWidth="1"/>
    <col min="9736" max="9736" width="18" style="73" customWidth="1"/>
    <col min="9737" max="9737" width="22.109375" style="73" customWidth="1"/>
    <col min="9738" max="9738" width="17.88671875" style="73" customWidth="1"/>
    <col min="9739" max="9739" width="26.109375" style="73" customWidth="1"/>
    <col min="9740" max="9984" width="9" style="73"/>
    <col min="9985" max="9987" width="3" style="73" customWidth="1"/>
    <col min="9988" max="9988" width="17.44140625" style="73" customWidth="1"/>
    <col min="9989" max="9989" width="17.33203125" style="73" customWidth="1"/>
    <col min="9990" max="9990" width="18" style="73" customWidth="1"/>
    <col min="9991" max="9991" width="22.109375" style="73" customWidth="1"/>
    <col min="9992" max="9992" width="18" style="73" customWidth="1"/>
    <col min="9993" max="9993" width="22.109375" style="73" customWidth="1"/>
    <col min="9994" max="9994" width="17.88671875" style="73" customWidth="1"/>
    <col min="9995" max="9995" width="26.109375" style="73" customWidth="1"/>
    <col min="9996" max="10240" width="9" style="73"/>
    <col min="10241" max="10243" width="3" style="73" customWidth="1"/>
    <col min="10244" max="10244" width="17.44140625" style="73" customWidth="1"/>
    <col min="10245" max="10245" width="17.33203125" style="73" customWidth="1"/>
    <col min="10246" max="10246" width="18" style="73" customWidth="1"/>
    <col min="10247" max="10247" width="22.109375" style="73" customWidth="1"/>
    <col min="10248" max="10248" width="18" style="73" customWidth="1"/>
    <col min="10249" max="10249" width="22.109375" style="73" customWidth="1"/>
    <col min="10250" max="10250" width="17.88671875" style="73" customWidth="1"/>
    <col min="10251" max="10251" width="26.109375" style="73" customWidth="1"/>
    <col min="10252" max="10496" width="9" style="73"/>
    <col min="10497" max="10499" width="3" style="73" customWidth="1"/>
    <col min="10500" max="10500" width="17.44140625" style="73" customWidth="1"/>
    <col min="10501" max="10501" width="17.33203125" style="73" customWidth="1"/>
    <col min="10502" max="10502" width="18" style="73" customWidth="1"/>
    <col min="10503" max="10503" width="22.109375" style="73" customWidth="1"/>
    <col min="10504" max="10504" width="18" style="73" customWidth="1"/>
    <col min="10505" max="10505" width="22.109375" style="73" customWidth="1"/>
    <col min="10506" max="10506" width="17.88671875" style="73" customWidth="1"/>
    <col min="10507" max="10507" width="26.109375" style="73" customWidth="1"/>
    <col min="10508" max="10752" width="9" style="73"/>
    <col min="10753" max="10755" width="3" style="73" customWidth="1"/>
    <col min="10756" max="10756" width="17.44140625" style="73" customWidth="1"/>
    <col min="10757" max="10757" width="17.33203125" style="73" customWidth="1"/>
    <col min="10758" max="10758" width="18" style="73" customWidth="1"/>
    <col min="10759" max="10759" width="22.109375" style="73" customWidth="1"/>
    <col min="10760" max="10760" width="18" style="73" customWidth="1"/>
    <col min="10761" max="10761" width="22.109375" style="73" customWidth="1"/>
    <col min="10762" max="10762" width="17.88671875" style="73" customWidth="1"/>
    <col min="10763" max="10763" width="26.109375" style="73" customWidth="1"/>
    <col min="10764" max="11008" width="9" style="73"/>
    <col min="11009" max="11011" width="3" style="73" customWidth="1"/>
    <col min="11012" max="11012" width="17.44140625" style="73" customWidth="1"/>
    <col min="11013" max="11013" width="17.33203125" style="73" customWidth="1"/>
    <col min="11014" max="11014" width="18" style="73" customWidth="1"/>
    <col min="11015" max="11015" width="22.109375" style="73" customWidth="1"/>
    <col min="11016" max="11016" width="18" style="73" customWidth="1"/>
    <col min="11017" max="11017" width="22.109375" style="73" customWidth="1"/>
    <col min="11018" max="11018" width="17.88671875" style="73" customWidth="1"/>
    <col min="11019" max="11019" width="26.109375" style="73" customWidth="1"/>
    <col min="11020" max="11264" width="9" style="73"/>
    <col min="11265" max="11267" width="3" style="73" customWidth="1"/>
    <col min="11268" max="11268" width="17.44140625" style="73" customWidth="1"/>
    <col min="11269" max="11269" width="17.33203125" style="73" customWidth="1"/>
    <col min="11270" max="11270" width="18" style="73" customWidth="1"/>
    <col min="11271" max="11271" width="22.109375" style="73" customWidth="1"/>
    <col min="11272" max="11272" width="18" style="73" customWidth="1"/>
    <col min="11273" max="11273" width="22.109375" style="73" customWidth="1"/>
    <col min="11274" max="11274" width="17.88671875" style="73" customWidth="1"/>
    <col min="11275" max="11275" width="26.109375" style="73" customWidth="1"/>
    <col min="11276" max="11520" width="9" style="73"/>
    <col min="11521" max="11523" width="3" style="73" customWidth="1"/>
    <col min="11524" max="11524" width="17.44140625" style="73" customWidth="1"/>
    <col min="11525" max="11525" width="17.33203125" style="73" customWidth="1"/>
    <col min="11526" max="11526" width="18" style="73" customWidth="1"/>
    <col min="11527" max="11527" width="22.109375" style="73" customWidth="1"/>
    <col min="11528" max="11528" width="18" style="73" customWidth="1"/>
    <col min="11529" max="11529" width="22.109375" style="73" customWidth="1"/>
    <col min="11530" max="11530" width="17.88671875" style="73" customWidth="1"/>
    <col min="11531" max="11531" width="26.109375" style="73" customWidth="1"/>
    <col min="11532" max="11776" width="9" style="73"/>
    <col min="11777" max="11779" width="3" style="73" customWidth="1"/>
    <col min="11780" max="11780" width="17.44140625" style="73" customWidth="1"/>
    <col min="11781" max="11781" width="17.33203125" style="73" customWidth="1"/>
    <col min="11782" max="11782" width="18" style="73" customWidth="1"/>
    <col min="11783" max="11783" width="22.109375" style="73" customWidth="1"/>
    <col min="11784" max="11784" width="18" style="73" customWidth="1"/>
    <col min="11785" max="11785" width="22.109375" style="73" customWidth="1"/>
    <col min="11786" max="11786" width="17.88671875" style="73" customWidth="1"/>
    <col min="11787" max="11787" width="26.109375" style="73" customWidth="1"/>
    <col min="11788" max="12032" width="9" style="73"/>
    <col min="12033" max="12035" width="3" style="73" customWidth="1"/>
    <col min="12036" max="12036" width="17.44140625" style="73" customWidth="1"/>
    <col min="12037" max="12037" width="17.33203125" style="73" customWidth="1"/>
    <col min="12038" max="12038" width="18" style="73" customWidth="1"/>
    <col min="12039" max="12039" width="22.109375" style="73" customWidth="1"/>
    <col min="12040" max="12040" width="18" style="73" customWidth="1"/>
    <col min="12041" max="12041" width="22.109375" style="73" customWidth="1"/>
    <col min="12042" max="12042" width="17.88671875" style="73" customWidth="1"/>
    <col min="12043" max="12043" width="26.109375" style="73" customWidth="1"/>
    <col min="12044" max="12288" width="9" style="73"/>
    <col min="12289" max="12291" width="3" style="73" customWidth="1"/>
    <col min="12292" max="12292" width="17.44140625" style="73" customWidth="1"/>
    <col min="12293" max="12293" width="17.33203125" style="73" customWidth="1"/>
    <col min="12294" max="12294" width="18" style="73" customWidth="1"/>
    <col min="12295" max="12295" width="22.109375" style="73" customWidth="1"/>
    <col min="12296" max="12296" width="18" style="73" customWidth="1"/>
    <col min="12297" max="12297" width="22.109375" style="73" customWidth="1"/>
    <col min="12298" max="12298" width="17.88671875" style="73" customWidth="1"/>
    <col min="12299" max="12299" width="26.109375" style="73" customWidth="1"/>
    <col min="12300" max="12544" width="9" style="73"/>
    <col min="12545" max="12547" width="3" style="73" customWidth="1"/>
    <col min="12548" max="12548" width="17.44140625" style="73" customWidth="1"/>
    <col min="12549" max="12549" width="17.33203125" style="73" customWidth="1"/>
    <col min="12550" max="12550" width="18" style="73" customWidth="1"/>
    <col min="12551" max="12551" width="22.109375" style="73" customWidth="1"/>
    <col min="12552" max="12552" width="18" style="73" customWidth="1"/>
    <col min="12553" max="12553" width="22.109375" style="73" customWidth="1"/>
    <col min="12554" max="12554" width="17.88671875" style="73" customWidth="1"/>
    <col min="12555" max="12555" width="26.109375" style="73" customWidth="1"/>
    <col min="12556" max="12800" width="9" style="73"/>
    <col min="12801" max="12803" width="3" style="73" customWidth="1"/>
    <col min="12804" max="12804" width="17.44140625" style="73" customWidth="1"/>
    <col min="12805" max="12805" width="17.33203125" style="73" customWidth="1"/>
    <col min="12806" max="12806" width="18" style="73" customWidth="1"/>
    <col min="12807" max="12807" width="22.109375" style="73" customWidth="1"/>
    <col min="12808" max="12808" width="18" style="73" customWidth="1"/>
    <col min="12809" max="12809" width="22.109375" style="73" customWidth="1"/>
    <col min="12810" max="12810" width="17.88671875" style="73" customWidth="1"/>
    <col min="12811" max="12811" width="26.109375" style="73" customWidth="1"/>
    <col min="12812" max="13056" width="9" style="73"/>
    <col min="13057" max="13059" width="3" style="73" customWidth="1"/>
    <col min="13060" max="13060" width="17.44140625" style="73" customWidth="1"/>
    <col min="13061" max="13061" width="17.33203125" style="73" customWidth="1"/>
    <col min="13062" max="13062" width="18" style="73" customWidth="1"/>
    <col min="13063" max="13063" width="22.109375" style="73" customWidth="1"/>
    <col min="13064" max="13064" width="18" style="73" customWidth="1"/>
    <col min="13065" max="13065" width="22.109375" style="73" customWidth="1"/>
    <col min="13066" max="13066" width="17.88671875" style="73" customWidth="1"/>
    <col min="13067" max="13067" width="26.109375" style="73" customWidth="1"/>
    <col min="13068" max="13312" width="9" style="73"/>
    <col min="13313" max="13315" width="3" style="73" customWidth="1"/>
    <col min="13316" max="13316" width="17.44140625" style="73" customWidth="1"/>
    <col min="13317" max="13317" width="17.33203125" style="73" customWidth="1"/>
    <col min="13318" max="13318" width="18" style="73" customWidth="1"/>
    <col min="13319" max="13319" width="22.109375" style="73" customWidth="1"/>
    <col min="13320" max="13320" width="18" style="73" customWidth="1"/>
    <col min="13321" max="13321" width="22.109375" style="73" customWidth="1"/>
    <col min="13322" max="13322" width="17.88671875" style="73" customWidth="1"/>
    <col min="13323" max="13323" width="26.109375" style="73" customWidth="1"/>
    <col min="13324" max="13568" width="9" style="73"/>
    <col min="13569" max="13571" width="3" style="73" customWidth="1"/>
    <col min="13572" max="13572" width="17.44140625" style="73" customWidth="1"/>
    <col min="13573" max="13573" width="17.33203125" style="73" customWidth="1"/>
    <col min="13574" max="13574" width="18" style="73" customWidth="1"/>
    <col min="13575" max="13575" width="22.109375" style="73" customWidth="1"/>
    <col min="13576" max="13576" width="18" style="73" customWidth="1"/>
    <col min="13577" max="13577" width="22.109375" style="73" customWidth="1"/>
    <col min="13578" max="13578" width="17.88671875" style="73" customWidth="1"/>
    <col min="13579" max="13579" width="26.109375" style="73" customWidth="1"/>
    <col min="13580" max="13824" width="9" style="73"/>
    <col min="13825" max="13827" width="3" style="73" customWidth="1"/>
    <col min="13828" max="13828" width="17.44140625" style="73" customWidth="1"/>
    <col min="13829" max="13829" width="17.33203125" style="73" customWidth="1"/>
    <col min="13830" max="13830" width="18" style="73" customWidth="1"/>
    <col min="13831" max="13831" width="22.109375" style="73" customWidth="1"/>
    <col min="13832" max="13832" width="18" style="73" customWidth="1"/>
    <col min="13833" max="13833" width="22.109375" style="73" customWidth="1"/>
    <col min="13834" max="13834" width="17.88671875" style="73" customWidth="1"/>
    <col min="13835" max="13835" width="26.109375" style="73" customWidth="1"/>
    <col min="13836" max="14080" width="9" style="73"/>
    <col min="14081" max="14083" width="3" style="73" customWidth="1"/>
    <col min="14084" max="14084" width="17.44140625" style="73" customWidth="1"/>
    <col min="14085" max="14085" width="17.33203125" style="73" customWidth="1"/>
    <col min="14086" max="14086" width="18" style="73" customWidth="1"/>
    <col min="14087" max="14087" width="22.109375" style="73" customWidth="1"/>
    <col min="14088" max="14088" width="18" style="73" customWidth="1"/>
    <col min="14089" max="14089" width="22.109375" style="73" customWidth="1"/>
    <col min="14090" max="14090" width="17.88671875" style="73" customWidth="1"/>
    <col min="14091" max="14091" width="26.109375" style="73" customWidth="1"/>
    <col min="14092" max="14336" width="9" style="73"/>
    <col min="14337" max="14339" width="3" style="73" customWidth="1"/>
    <col min="14340" max="14340" width="17.44140625" style="73" customWidth="1"/>
    <col min="14341" max="14341" width="17.33203125" style="73" customWidth="1"/>
    <col min="14342" max="14342" width="18" style="73" customWidth="1"/>
    <col min="14343" max="14343" width="22.109375" style="73" customWidth="1"/>
    <col min="14344" max="14344" width="18" style="73" customWidth="1"/>
    <col min="14345" max="14345" width="22.109375" style="73" customWidth="1"/>
    <col min="14346" max="14346" width="17.88671875" style="73" customWidth="1"/>
    <col min="14347" max="14347" width="26.109375" style="73" customWidth="1"/>
    <col min="14348" max="14592" width="9" style="73"/>
    <col min="14593" max="14595" width="3" style="73" customWidth="1"/>
    <col min="14596" max="14596" width="17.44140625" style="73" customWidth="1"/>
    <col min="14597" max="14597" width="17.33203125" style="73" customWidth="1"/>
    <col min="14598" max="14598" width="18" style="73" customWidth="1"/>
    <col min="14599" max="14599" width="22.109375" style="73" customWidth="1"/>
    <col min="14600" max="14600" width="18" style="73" customWidth="1"/>
    <col min="14601" max="14601" width="22.109375" style="73" customWidth="1"/>
    <col min="14602" max="14602" width="17.88671875" style="73" customWidth="1"/>
    <col min="14603" max="14603" width="26.109375" style="73" customWidth="1"/>
    <col min="14604" max="14848" width="9" style="73"/>
    <col min="14849" max="14851" width="3" style="73" customWidth="1"/>
    <col min="14852" max="14852" width="17.44140625" style="73" customWidth="1"/>
    <col min="14853" max="14853" width="17.33203125" style="73" customWidth="1"/>
    <col min="14854" max="14854" width="18" style="73" customWidth="1"/>
    <col min="14855" max="14855" width="22.109375" style="73" customWidth="1"/>
    <col min="14856" max="14856" width="18" style="73" customWidth="1"/>
    <col min="14857" max="14857" width="22.109375" style="73" customWidth="1"/>
    <col min="14858" max="14858" width="17.88671875" style="73" customWidth="1"/>
    <col min="14859" max="14859" width="26.109375" style="73" customWidth="1"/>
    <col min="14860" max="15104" width="9" style="73"/>
    <col min="15105" max="15107" width="3" style="73" customWidth="1"/>
    <col min="15108" max="15108" width="17.44140625" style="73" customWidth="1"/>
    <col min="15109" max="15109" width="17.33203125" style="73" customWidth="1"/>
    <col min="15110" max="15110" width="18" style="73" customWidth="1"/>
    <col min="15111" max="15111" width="22.109375" style="73" customWidth="1"/>
    <col min="15112" max="15112" width="18" style="73" customWidth="1"/>
    <col min="15113" max="15113" width="22.109375" style="73" customWidth="1"/>
    <col min="15114" max="15114" width="17.88671875" style="73" customWidth="1"/>
    <col min="15115" max="15115" width="26.109375" style="73" customWidth="1"/>
    <col min="15116" max="15360" width="9" style="73"/>
    <col min="15361" max="15363" width="3" style="73" customWidth="1"/>
    <col min="15364" max="15364" width="17.44140625" style="73" customWidth="1"/>
    <col min="15365" max="15365" width="17.33203125" style="73" customWidth="1"/>
    <col min="15366" max="15366" width="18" style="73" customWidth="1"/>
    <col min="15367" max="15367" width="22.109375" style="73" customWidth="1"/>
    <col min="15368" max="15368" width="18" style="73" customWidth="1"/>
    <col min="15369" max="15369" width="22.109375" style="73" customWidth="1"/>
    <col min="15370" max="15370" width="17.88671875" style="73" customWidth="1"/>
    <col min="15371" max="15371" width="26.109375" style="73" customWidth="1"/>
    <col min="15372" max="15616" width="9" style="73"/>
    <col min="15617" max="15619" width="3" style="73" customWidth="1"/>
    <col min="15620" max="15620" width="17.44140625" style="73" customWidth="1"/>
    <col min="15621" max="15621" width="17.33203125" style="73" customWidth="1"/>
    <col min="15622" max="15622" width="18" style="73" customWidth="1"/>
    <col min="15623" max="15623" width="22.109375" style="73" customWidth="1"/>
    <col min="15624" max="15624" width="18" style="73" customWidth="1"/>
    <col min="15625" max="15625" width="22.109375" style="73" customWidth="1"/>
    <col min="15626" max="15626" width="17.88671875" style="73" customWidth="1"/>
    <col min="15627" max="15627" width="26.109375" style="73" customWidth="1"/>
    <col min="15628" max="15872" width="9" style="73"/>
    <col min="15873" max="15875" width="3" style="73" customWidth="1"/>
    <col min="15876" max="15876" width="17.44140625" style="73" customWidth="1"/>
    <col min="15877" max="15877" width="17.33203125" style="73" customWidth="1"/>
    <col min="15878" max="15878" width="18" style="73" customWidth="1"/>
    <col min="15879" max="15879" width="22.109375" style="73" customWidth="1"/>
    <col min="15880" max="15880" width="18" style="73" customWidth="1"/>
    <col min="15881" max="15881" width="22.109375" style="73" customWidth="1"/>
    <col min="15882" max="15882" width="17.88671875" style="73" customWidth="1"/>
    <col min="15883" max="15883" width="26.109375" style="73" customWidth="1"/>
    <col min="15884" max="16128" width="9" style="73"/>
    <col min="16129" max="16131" width="3" style="73" customWidth="1"/>
    <col min="16132" max="16132" width="17.44140625" style="73" customWidth="1"/>
    <col min="16133" max="16133" width="17.33203125" style="73" customWidth="1"/>
    <col min="16134" max="16134" width="18" style="73" customWidth="1"/>
    <col min="16135" max="16135" width="22.109375" style="73" customWidth="1"/>
    <col min="16136" max="16136" width="18" style="73" customWidth="1"/>
    <col min="16137" max="16137" width="22.109375" style="73" customWidth="1"/>
    <col min="16138" max="16138" width="17.88671875" style="73" customWidth="1"/>
    <col min="16139" max="16139" width="26.109375" style="73" customWidth="1"/>
    <col min="16140" max="16384" width="9" style="73"/>
  </cols>
  <sheetData>
    <row r="1" spans="1:12" ht="21" customHeight="1">
      <c r="A1" s="1278" t="s">
        <v>646</v>
      </c>
      <c r="B1" s="1278"/>
      <c r="C1" s="1278"/>
      <c r="D1" s="1278"/>
      <c r="E1" s="69"/>
      <c r="F1" s="70"/>
      <c r="G1" s="70"/>
      <c r="H1" s="70"/>
      <c r="I1" s="70"/>
      <c r="J1" s="71" t="s">
        <v>647</v>
      </c>
      <c r="K1" s="72" t="s">
        <v>648</v>
      </c>
    </row>
    <row r="2" spans="1:12" ht="21" customHeight="1">
      <c r="A2" s="1279" t="s">
        <v>649</v>
      </c>
      <c r="B2" s="1279"/>
      <c r="C2" s="1279"/>
      <c r="D2" s="1279"/>
      <c r="E2" s="74" t="s">
        <v>650</v>
      </c>
      <c r="F2" s="75"/>
      <c r="G2" s="75"/>
      <c r="H2" s="75"/>
      <c r="I2" s="75"/>
      <c r="J2" s="71" t="s">
        <v>651</v>
      </c>
      <c r="K2" s="76" t="s">
        <v>652</v>
      </c>
    </row>
    <row r="3" spans="1:12" ht="33">
      <c r="A3" s="1280" t="s">
        <v>653</v>
      </c>
      <c r="B3" s="1281"/>
      <c r="C3" s="1281"/>
      <c r="D3" s="1281"/>
      <c r="E3" s="1281"/>
      <c r="F3" s="1281"/>
      <c r="G3" s="1281"/>
      <c r="H3" s="1281"/>
      <c r="I3" s="1281"/>
      <c r="J3" s="1281"/>
      <c r="K3" s="1281"/>
      <c r="L3" s="54" t="s">
        <v>12</v>
      </c>
    </row>
    <row r="4" spans="1:12" ht="27" customHeight="1">
      <c r="A4" s="77"/>
      <c r="B4" s="77"/>
      <c r="C4" s="77"/>
      <c r="D4" s="77"/>
      <c r="E4" s="78" t="s">
        <v>654</v>
      </c>
      <c r="F4" s="79"/>
      <c r="G4" s="80" t="s">
        <v>655</v>
      </c>
      <c r="H4" s="70"/>
      <c r="I4" s="79"/>
      <c r="J4" s="79"/>
      <c r="K4" s="81" t="s">
        <v>656</v>
      </c>
    </row>
    <row r="5" spans="1:12" ht="23.25" customHeight="1">
      <c r="A5" s="1269" t="s">
        <v>657</v>
      </c>
      <c r="B5" s="1270"/>
      <c r="C5" s="1270"/>
      <c r="D5" s="1270"/>
      <c r="E5" s="1271"/>
      <c r="F5" s="1276" t="s">
        <v>658</v>
      </c>
      <c r="G5" s="1277"/>
      <c r="H5" s="83" t="s">
        <v>659</v>
      </c>
      <c r="I5" s="84" t="s">
        <v>660</v>
      </c>
      <c r="J5" s="83" t="s">
        <v>661</v>
      </c>
      <c r="K5" s="85" t="s">
        <v>662</v>
      </c>
    </row>
    <row r="6" spans="1:12" ht="23.25" customHeight="1">
      <c r="A6" s="1272"/>
      <c r="B6" s="1272"/>
      <c r="C6" s="1272"/>
      <c r="D6" s="1272"/>
      <c r="E6" s="1273"/>
      <c r="F6" s="71" t="s">
        <v>663</v>
      </c>
      <c r="G6" s="71" t="s">
        <v>664</v>
      </c>
      <c r="H6" s="71" t="s">
        <v>663</v>
      </c>
      <c r="I6" s="71" t="s">
        <v>664</v>
      </c>
      <c r="J6" s="71" t="s">
        <v>663</v>
      </c>
      <c r="K6" s="82" t="s">
        <v>664</v>
      </c>
    </row>
    <row r="7" spans="1:12" ht="19.5" customHeight="1">
      <c r="A7" s="86"/>
      <c r="B7" s="87" t="s">
        <v>665</v>
      </c>
      <c r="C7" s="86"/>
      <c r="D7" s="86"/>
      <c r="E7" s="86"/>
      <c r="F7" s="88">
        <f t="shared" ref="F7:K7" si="0">F8+F18+F19+F20+F23+F26+F27+F28</f>
        <v>150051648</v>
      </c>
      <c r="G7" s="88">
        <f t="shared" si="0"/>
        <v>490368560</v>
      </c>
      <c r="H7" s="88">
        <f t="shared" si="0"/>
        <v>149046008</v>
      </c>
      <c r="I7" s="88">
        <f t="shared" si="0"/>
        <v>467889369</v>
      </c>
      <c r="J7" s="88">
        <f t="shared" si="0"/>
        <v>1005640</v>
      </c>
      <c r="K7" s="89">
        <f t="shared" si="0"/>
        <v>22479191</v>
      </c>
    </row>
    <row r="8" spans="1:12" ht="19.5" customHeight="1">
      <c r="A8" s="90"/>
      <c r="B8" s="90"/>
      <c r="C8" s="91" t="s">
        <v>666</v>
      </c>
      <c r="D8" s="90"/>
      <c r="E8" s="90"/>
      <c r="F8" s="88">
        <f t="shared" ref="F8:K8" si="1">F9+F12+F13+F14+F15+F17</f>
        <v>20007409</v>
      </c>
      <c r="G8" s="88">
        <f t="shared" si="1"/>
        <v>300436302</v>
      </c>
      <c r="H8" s="88">
        <f t="shared" si="1"/>
        <v>20007409</v>
      </c>
      <c r="I8" s="88">
        <f t="shared" si="1"/>
        <v>300436302</v>
      </c>
      <c r="J8" s="88">
        <f t="shared" si="1"/>
        <v>0</v>
      </c>
      <c r="K8" s="89">
        <f t="shared" si="1"/>
        <v>0</v>
      </c>
    </row>
    <row r="9" spans="1:12" ht="19.5" customHeight="1">
      <c r="A9" s="90"/>
      <c r="B9" s="90"/>
      <c r="C9" s="91"/>
      <c r="D9" s="90" t="s">
        <v>667</v>
      </c>
      <c r="E9" s="90"/>
      <c r="F9" s="88">
        <f t="shared" ref="F9:K9" si="2">F10+F11</f>
        <v>0</v>
      </c>
      <c r="G9" s="88">
        <f t="shared" si="2"/>
        <v>47854</v>
      </c>
      <c r="H9" s="88">
        <f t="shared" si="2"/>
        <v>0</v>
      </c>
      <c r="I9" s="88">
        <f t="shared" si="2"/>
        <v>47854</v>
      </c>
      <c r="J9" s="88">
        <f t="shared" si="2"/>
        <v>0</v>
      </c>
      <c r="K9" s="89">
        <f t="shared" si="2"/>
        <v>0</v>
      </c>
    </row>
    <row r="10" spans="1:12" ht="19.5" customHeight="1">
      <c r="A10" s="90"/>
      <c r="B10" s="90"/>
      <c r="C10" s="91"/>
      <c r="D10" s="92"/>
      <c r="E10" s="90" t="s">
        <v>668</v>
      </c>
      <c r="F10" s="88">
        <v>0</v>
      </c>
      <c r="G10" s="88">
        <v>47414</v>
      </c>
      <c r="H10" s="88">
        <v>0</v>
      </c>
      <c r="I10" s="88">
        <v>47414</v>
      </c>
      <c r="J10" s="88">
        <v>0</v>
      </c>
      <c r="K10" s="89">
        <v>0</v>
      </c>
    </row>
    <row r="11" spans="1:12" ht="19.5" customHeight="1">
      <c r="A11" s="90"/>
      <c r="B11" s="90"/>
      <c r="C11" s="91"/>
      <c r="E11" s="90" t="s">
        <v>669</v>
      </c>
      <c r="F11" s="88">
        <v>0</v>
      </c>
      <c r="G11" s="88">
        <v>440</v>
      </c>
      <c r="H11" s="88">
        <v>0</v>
      </c>
      <c r="I11" s="88">
        <v>440</v>
      </c>
      <c r="J11" s="88">
        <v>0</v>
      </c>
      <c r="K11" s="89">
        <v>0</v>
      </c>
    </row>
    <row r="12" spans="1:12" ht="19.5" customHeight="1">
      <c r="A12" s="90"/>
      <c r="B12" s="90"/>
      <c r="C12" s="91"/>
      <c r="D12" s="90" t="s">
        <v>670</v>
      </c>
      <c r="E12" s="86"/>
      <c r="F12" s="88">
        <v>17677</v>
      </c>
      <c r="G12" s="88">
        <v>526767</v>
      </c>
      <c r="H12" s="88">
        <v>17677</v>
      </c>
      <c r="I12" s="88">
        <v>526767</v>
      </c>
      <c r="J12" s="88">
        <v>0</v>
      </c>
      <c r="K12" s="89">
        <v>0</v>
      </c>
    </row>
    <row r="13" spans="1:12" ht="19.5" customHeight="1">
      <c r="A13" s="90"/>
      <c r="B13" s="90"/>
      <c r="C13" s="91"/>
      <c r="D13" s="90" t="s">
        <v>671</v>
      </c>
      <c r="E13" s="90"/>
      <c r="F13" s="88">
        <v>1354</v>
      </c>
      <c r="G13" s="88">
        <v>75215</v>
      </c>
      <c r="H13" s="88">
        <v>1354</v>
      </c>
      <c r="I13" s="88">
        <v>75215</v>
      </c>
      <c r="J13" s="88">
        <v>0</v>
      </c>
      <c r="K13" s="89">
        <v>0</v>
      </c>
    </row>
    <row r="14" spans="1:12" ht="19.5" customHeight="1">
      <c r="A14" s="90"/>
      <c r="B14" s="90"/>
      <c r="C14" s="91"/>
      <c r="D14" s="90" t="s">
        <v>672</v>
      </c>
      <c r="E14" s="90"/>
      <c r="F14" s="88">
        <v>9660</v>
      </c>
      <c r="G14" s="88">
        <v>68316</v>
      </c>
      <c r="H14" s="88">
        <v>9660</v>
      </c>
      <c r="I14" s="88">
        <v>68316</v>
      </c>
      <c r="J14" s="88">
        <v>0</v>
      </c>
      <c r="K14" s="89">
        <v>0</v>
      </c>
    </row>
    <row r="15" spans="1:12" ht="19.5" customHeight="1">
      <c r="A15" s="90"/>
      <c r="B15" s="90"/>
      <c r="C15" s="91"/>
      <c r="D15" s="90" t="s">
        <v>673</v>
      </c>
      <c r="E15" s="90"/>
      <c r="F15" s="88">
        <f t="shared" ref="F15:K15" si="3">F16</f>
        <v>22289</v>
      </c>
      <c r="G15" s="88">
        <f t="shared" si="3"/>
        <v>106742</v>
      </c>
      <c r="H15" s="88">
        <f t="shared" si="3"/>
        <v>22289</v>
      </c>
      <c r="I15" s="88">
        <f t="shared" si="3"/>
        <v>106742</v>
      </c>
      <c r="J15" s="88">
        <f t="shared" si="3"/>
        <v>0</v>
      </c>
      <c r="K15" s="89">
        <f t="shared" si="3"/>
        <v>0</v>
      </c>
    </row>
    <row r="16" spans="1:12" ht="19.5" customHeight="1">
      <c r="A16" s="90"/>
      <c r="B16" s="90"/>
      <c r="C16" s="91"/>
      <c r="E16" s="90" t="s">
        <v>674</v>
      </c>
      <c r="F16" s="88">
        <v>22289</v>
      </c>
      <c r="G16" s="88">
        <v>106742</v>
      </c>
      <c r="H16" s="88">
        <v>22289</v>
      </c>
      <c r="I16" s="88">
        <v>106742</v>
      </c>
      <c r="J16" s="88">
        <v>0</v>
      </c>
      <c r="K16" s="89">
        <v>0</v>
      </c>
    </row>
    <row r="17" spans="1:11" ht="19.5" customHeight="1">
      <c r="A17" s="90"/>
      <c r="B17" s="90"/>
      <c r="C17" s="91"/>
      <c r="D17" s="90" t="s">
        <v>675</v>
      </c>
      <c r="E17" s="90"/>
      <c r="F17" s="88">
        <v>19956429</v>
      </c>
      <c r="G17" s="88">
        <v>299611408</v>
      </c>
      <c r="H17" s="88">
        <v>19956429</v>
      </c>
      <c r="I17" s="88">
        <v>299611408</v>
      </c>
      <c r="J17" s="88">
        <v>0</v>
      </c>
      <c r="K17" s="89">
        <v>0</v>
      </c>
    </row>
    <row r="18" spans="1:11" ht="19.5" customHeight="1">
      <c r="A18" s="90"/>
      <c r="B18" s="90"/>
      <c r="C18" s="93" t="s">
        <v>676</v>
      </c>
      <c r="D18" s="90"/>
      <c r="E18" s="90"/>
      <c r="F18" s="88">
        <v>114233</v>
      </c>
      <c r="G18" s="88">
        <v>139800</v>
      </c>
      <c r="H18" s="88">
        <v>114233</v>
      </c>
      <c r="I18" s="88">
        <v>139800</v>
      </c>
      <c r="J18" s="88">
        <v>0</v>
      </c>
      <c r="K18" s="89">
        <v>0</v>
      </c>
    </row>
    <row r="19" spans="1:11" ht="19.5" customHeight="1">
      <c r="A19" s="90"/>
      <c r="B19" s="90"/>
      <c r="C19" s="93" t="s">
        <v>677</v>
      </c>
      <c r="D19" s="90"/>
      <c r="E19" s="90"/>
      <c r="F19" s="88">
        <v>32042</v>
      </c>
      <c r="G19" s="88">
        <v>405421</v>
      </c>
      <c r="H19" s="88">
        <v>32042</v>
      </c>
      <c r="I19" s="88">
        <v>405421</v>
      </c>
      <c r="J19" s="88">
        <v>0</v>
      </c>
      <c r="K19" s="89">
        <v>0</v>
      </c>
    </row>
    <row r="20" spans="1:11" ht="19.5" customHeight="1">
      <c r="A20" s="90"/>
      <c r="B20" s="90"/>
      <c r="C20" s="93" t="s">
        <v>678</v>
      </c>
      <c r="D20" s="90"/>
      <c r="E20" s="90"/>
      <c r="F20" s="88">
        <f>F21+F22</f>
        <v>255353</v>
      </c>
      <c r="G20" s="88">
        <f>G21+G22</f>
        <v>1022127</v>
      </c>
      <c r="H20" s="88">
        <f>H21+H22</f>
        <v>255353</v>
      </c>
      <c r="I20" s="88">
        <f>I21+I22</f>
        <v>1022127</v>
      </c>
      <c r="J20" s="88">
        <f>J21</f>
        <v>0</v>
      </c>
      <c r="K20" s="89">
        <f>K21</f>
        <v>0</v>
      </c>
    </row>
    <row r="21" spans="1:11" ht="19.5" customHeight="1">
      <c r="A21" s="90"/>
      <c r="B21" s="90"/>
      <c r="C21" s="90"/>
      <c r="D21" s="93" t="s">
        <v>679</v>
      </c>
      <c r="E21" s="94"/>
      <c r="F21" s="88">
        <v>255353</v>
      </c>
      <c r="G21" s="88">
        <v>1014954</v>
      </c>
      <c r="H21" s="88">
        <v>255353</v>
      </c>
      <c r="I21" s="88">
        <v>1014954</v>
      </c>
      <c r="J21" s="88">
        <v>0</v>
      </c>
      <c r="K21" s="89">
        <v>0</v>
      </c>
    </row>
    <row r="22" spans="1:11" ht="19.5" customHeight="1">
      <c r="A22" s="95"/>
      <c r="B22" s="95"/>
      <c r="C22" s="86"/>
      <c r="D22" s="96" t="s">
        <v>680</v>
      </c>
      <c r="E22" s="95"/>
      <c r="F22" s="88">
        <v>0</v>
      </c>
      <c r="G22" s="88">
        <v>7173</v>
      </c>
      <c r="H22" s="88">
        <v>0</v>
      </c>
      <c r="I22" s="88">
        <v>7173</v>
      </c>
      <c r="J22" s="88">
        <v>0</v>
      </c>
      <c r="K22" s="89">
        <v>0</v>
      </c>
    </row>
    <row r="23" spans="1:11" ht="19.5" customHeight="1">
      <c r="A23" s="90"/>
      <c r="B23" s="90"/>
      <c r="C23" s="90" t="s">
        <v>681</v>
      </c>
      <c r="D23" s="90"/>
      <c r="E23" s="90"/>
      <c r="F23" s="88">
        <v>0</v>
      </c>
      <c r="G23" s="88">
        <v>1160881</v>
      </c>
      <c r="H23" s="88">
        <v>0</v>
      </c>
      <c r="I23" s="88">
        <v>1160881</v>
      </c>
      <c r="J23" s="88">
        <v>0</v>
      </c>
      <c r="K23" s="89">
        <v>0</v>
      </c>
    </row>
    <row r="24" spans="1:11" ht="23.25" customHeight="1">
      <c r="A24" s="1269" t="s">
        <v>657</v>
      </c>
      <c r="B24" s="1270"/>
      <c r="C24" s="1270"/>
      <c r="D24" s="1270"/>
      <c r="E24" s="1271"/>
      <c r="F24" s="1276" t="s">
        <v>658</v>
      </c>
      <c r="G24" s="1277"/>
      <c r="H24" s="83" t="s">
        <v>659</v>
      </c>
      <c r="I24" s="84" t="s">
        <v>660</v>
      </c>
      <c r="J24" s="83" t="s">
        <v>661</v>
      </c>
      <c r="K24" s="85" t="s">
        <v>662</v>
      </c>
    </row>
    <row r="25" spans="1:11" ht="23.25" customHeight="1">
      <c r="A25" s="1272"/>
      <c r="B25" s="1272"/>
      <c r="C25" s="1272"/>
      <c r="D25" s="1272"/>
      <c r="E25" s="1273"/>
      <c r="F25" s="71" t="s">
        <v>663</v>
      </c>
      <c r="G25" s="71" t="s">
        <v>664</v>
      </c>
      <c r="H25" s="71" t="s">
        <v>663</v>
      </c>
      <c r="I25" s="71" t="s">
        <v>664</v>
      </c>
      <c r="J25" s="71" t="s">
        <v>663</v>
      </c>
      <c r="K25" s="82" t="s">
        <v>664</v>
      </c>
    </row>
    <row r="26" spans="1:11" ht="19.5" customHeight="1">
      <c r="A26" s="90"/>
      <c r="B26" s="90"/>
      <c r="C26" s="90" t="s">
        <v>682</v>
      </c>
      <c r="D26" s="90"/>
      <c r="E26" s="90"/>
      <c r="F26" s="88">
        <v>128876134</v>
      </c>
      <c r="G26" s="88">
        <v>185781541</v>
      </c>
      <c r="H26" s="88">
        <v>127876134</v>
      </c>
      <c r="I26" s="88">
        <v>163457246</v>
      </c>
      <c r="J26" s="88">
        <v>1000000</v>
      </c>
      <c r="K26" s="89">
        <v>22324295</v>
      </c>
    </row>
    <row r="27" spans="1:11" ht="19.5" customHeight="1">
      <c r="A27" s="90"/>
      <c r="B27" s="90"/>
      <c r="C27" s="90" t="s">
        <v>683</v>
      </c>
      <c r="D27" s="90"/>
      <c r="E27" s="90"/>
      <c r="F27" s="88">
        <v>0</v>
      </c>
      <c r="G27" s="88">
        <v>120000</v>
      </c>
      <c r="H27" s="88">
        <v>0</v>
      </c>
      <c r="I27" s="88">
        <v>120000</v>
      </c>
      <c r="J27" s="88">
        <v>0</v>
      </c>
      <c r="K27" s="89">
        <v>0</v>
      </c>
    </row>
    <row r="28" spans="1:11" ht="19.5" customHeight="1">
      <c r="A28" s="90"/>
      <c r="B28" s="90"/>
      <c r="C28" s="90" t="s">
        <v>684</v>
      </c>
      <c r="D28" s="90"/>
      <c r="E28" s="90"/>
      <c r="F28" s="88">
        <v>766477</v>
      </c>
      <c r="G28" s="88">
        <v>1302488</v>
      </c>
      <c r="H28" s="88">
        <v>760837</v>
      </c>
      <c r="I28" s="88">
        <v>1147592</v>
      </c>
      <c r="J28" s="88">
        <v>5640</v>
      </c>
      <c r="K28" s="89">
        <v>154896</v>
      </c>
    </row>
    <row r="29" spans="1:11" ht="19.5" customHeight="1">
      <c r="A29" s="90"/>
      <c r="B29" s="90" t="s">
        <v>685</v>
      </c>
      <c r="C29" s="90"/>
      <c r="D29" s="90"/>
      <c r="E29" s="90"/>
      <c r="F29" s="88">
        <f t="shared" ref="F29:K29" si="4">F30</f>
        <v>0</v>
      </c>
      <c r="G29" s="88">
        <f t="shared" si="4"/>
        <v>0</v>
      </c>
      <c r="H29" s="88">
        <f t="shared" si="4"/>
        <v>0</v>
      </c>
      <c r="I29" s="88">
        <f t="shared" si="4"/>
        <v>0</v>
      </c>
      <c r="J29" s="88">
        <f t="shared" si="4"/>
        <v>0</v>
      </c>
      <c r="K29" s="89">
        <f t="shared" si="4"/>
        <v>0</v>
      </c>
    </row>
    <row r="30" spans="1:11" ht="19.5" customHeight="1">
      <c r="A30" s="90"/>
      <c r="B30" s="90"/>
      <c r="C30" s="90" t="s">
        <v>686</v>
      </c>
      <c r="D30" s="90"/>
      <c r="E30" s="90"/>
      <c r="F30" s="88">
        <f t="shared" ref="F30:K30" si="5">F31+F32+F33+F34</f>
        <v>0</v>
      </c>
      <c r="G30" s="88">
        <f t="shared" si="5"/>
        <v>0</v>
      </c>
      <c r="H30" s="88">
        <f t="shared" si="5"/>
        <v>0</v>
      </c>
      <c r="I30" s="88">
        <f t="shared" si="5"/>
        <v>0</v>
      </c>
      <c r="J30" s="88">
        <f t="shared" si="5"/>
        <v>0</v>
      </c>
      <c r="K30" s="89">
        <f t="shared" si="5"/>
        <v>0</v>
      </c>
    </row>
    <row r="31" spans="1:11" ht="19.5" customHeight="1">
      <c r="A31" s="90"/>
      <c r="B31" s="90"/>
      <c r="C31" s="90"/>
      <c r="D31" s="90" t="s">
        <v>687</v>
      </c>
      <c r="E31" s="90"/>
      <c r="F31" s="88">
        <v>0</v>
      </c>
      <c r="G31" s="88">
        <v>0</v>
      </c>
      <c r="H31" s="88">
        <v>0</v>
      </c>
      <c r="I31" s="88">
        <v>0</v>
      </c>
      <c r="J31" s="88">
        <v>0</v>
      </c>
      <c r="K31" s="89">
        <v>0</v>
      </c>
    </row>
    <row r="32" spans="1:11" ht="19.5" customHeight="1">
      <c r="A32" s="90"/>
      <c r="B32" s="90"/>
      <c r="C32" s="90"/>
      <c r="D32" s="90" t="s">
        <v>688</v>
      </c>
      <c r="E32" s="90"/>
      <c r="F32" s="88">
        <v>0</v>
      </c>
      <c r="G32" s="88">
        <v>0</v>
      </c>
      <c r="H32" s="88">
        <v>0</v>
      </c>
      <c r="I32" s="88">
        <v>0</v>
      </c>
      <c r="J32" s="88">
        <v>0</v>
      </c>
      <c r="K32" s="89">
        <v>0</v>
      </c>
    </row>
    <row r="33" spans="1:11" ht="19.5" customHeight="1">
      <c r="A33" s="90"/>
      <c r="B33" s="90"/>
      <c r="C33" s="90"/>
      <c r="D33" s="90" t="s">
        <v>689</v>
      </c>
      <c r="E33" s="90"/>
      <c r="F33" s="88">
        <v>0</v>
      </c>
      <c r="G33" s="88">
        <v>0</v>
      </c>
      <c r="H33" s="88">
        <v>0</v>
      </c>
      <c r="I33" s="88">
        <v>0</v>
      </c>
      <c r="J33" s="88">
        <v>0</v>
      </c>
      <c r="K33" s="89">
        <v>0</v>
      </c>
    </row>
    <row r="34" spans="1:11" ht="19.5" customHeight="1">
      <c r="A34" s="90"/>
      <c r="B34" s="90"/>
      <c r="C34" s="90"/>
      <c r="D34" s="90" t="s">
        <v>680</v>
      </c>
      <c r="E34" s="90"/>
      <c r="F34" s="88">
        <v>0</v>
      </c>
      <c r="G34" s="88">
        <v>0</v>
      </c>
      <c r="H34" s="88">
        <v>0</v>
      </c>
      <c r="I34" s="88">
        <v>0</v>
      </c>
      <c r="J34" s="88">
        <v>0</v>
      </c>
      <c r="K34" s="89">
        <v>0</v>
      </c>
    </row>
    <row r="35" spans="1:11" ht="19.5" customHeight="1">
      <c r="A35" s="90"/>
      <c r="B35" s="97" t="s">
        <v>690</v>
      </c>
      <c r="C35" s="90"/>
      <c r="D35" s="90"/>
      <c r="E35" s="90"/>
      <c r="F35" s="88">
        <f t="shared" ref="F35:K35" si="6">F7+F29</f>
        <v>150051648</v>
      </c>
      <c r="G35" s="88">
        <f t="shared" si="6"/>
        <v>490368560</v>
      </c>
      <c r="H35" s="88">
        <f t="shared" si="6"/>
        <v>149046008</v>
      </c>
      <c r="I35" s="88">
        <f t="shared" si="6"/>
        <v>467889369</v>
      </c>
      <c r="J35" s="88">
        <f t="shared" si="6"/>
        <v>1005640</v>
      </c>
      <c r="K35" s="89">
        <f t="shared" si="6"/>
        <v>22479191</v>
      </c>
    </row>
    <row r="36" spans="1:11" ht="19.5" customHeight="1">
      <c r="A36" s="90"/>
      <c r="B36" s="90" t="s">
        <v>691</v>
      </c>
      <c r="C36" s="90"/>
      <c r="D36" s="90"/>
      <c r="E36" s="90"/>
      <c r="F36" s="88">
        <v>0</v>
      </c>
      <c r="G36" s="88">
        <v>0</v>
      </c>
      <c r="H36" s="98"/>
      <c r="I36" s="99"/>
      <c r="J36" s="99"/>
      <c r="K36" s="100"/>
    </row>
    <row r="37" spans="1:11" ht="19.5" customHeight="1">
      <c r="A37" s="90"/>
      <c r="B37" s="90" t="s">
        <v>692</v>
      </c>
      <c r="C37" s="90"/>
      <c r="D37" s="90"/>
      <c r="E37" s="90"/>
      <c r="F37" s="88">
        <v>0</v>
      </c>
      <c r="G37" s="88">
        <v>0</v>
      </c>
      <c r="H37" s="101"/>
      <c r="I37" s="102"/>
      <c r="J37" s="102"/>
      <c r="K37" s="103"/>
    </row>
    <row r="38" spans="1:11" ht="19.5" customHeight="1">
      <c r="A38" s="97" t="s">
        <v>693</v>
      </c>
      <c r="B38" s="90"/>
      <c r="C38" s="90"/>
      <c r="D38" s="90"/>
      <c r="E38" s="104"/>
      <c r="F38" s="88">
        <f>F35</f>
        <v>150051648</v>
      </c>
      <c r="G38" s="88"/>
      <c r="H38" s="101"/>
      <c r="I38" s="102"/>
      <c r="J38" s="102"/>
      <c r="K38" s="103"/>
    </row>
    <row r="39" spans="1:11" ht="19.5" customHeight="1">
      <c r="A39" s="97" t="s">
        <v>694</v>
      </c>
      <c r="B39" s="90"/>
      <c r="C39" s="90"/>
      <c r="D39" s="90"/>
      <c r="E39" s="94"/>
      <c r="F39" s="88">
        <v>687488983</v>
      </c>
      <c r="G39" s="88"/>
      <c r="H39" s="101"/>
      <c r="I39" s="102"/>
      <c r="J39" s="102"/>
      <c r="K39" s="103"/>
    </row>
    <row r="40" spans="1:11" ht="19.5" customHeight="1">
      <c r="A40" s="97" t="s">
        <v>695</v>
      </c>
      <c r="B40" s="90"/>
      <c r="C40" s="90"/>
      <c r="D40" s="90"/>
      <c r="E40" s="94"/>
      <c r="F40" s="105">
        <f>F38+F39</f>
        <v>837540631</v>
      </c>
      <c r="G40" s="106"/>
      <c r="H40" s="107"/>
      <c r="I40" s="108"/>
      <c r="J40" s="108"/>
      <c r="K40" s="109"/>
    </row>
    <row r="41" spans="1:11" ht="23.25" customHeight="1">
      <c r="A41" s="1269" t="s">
        <v>657</v>
      </c>
      <c r="B41" s="1270"/>
      <c r="C41" s="1270"/>
      <c r="D41" s="1270"/>
      <c r="E41" s="1271"/>
      <c r="F41" s="1274" t="s">
        <v>658</v>
      </c>
      <c r="G41" s="1275"/>
      <c r="H41" s="111" t="s">
        <v>659</v>
      </c>
      <c r="I41" s="112" t="s">
        <v>696</v>
      </c>
      <c r="J41" s="111" t="s">
        <v>661</v>
      </c>
      <c r="K41" s="113" t="s">
        <v>697</v>
      </c>
    </row>
    <row r="42" spans="1:11" ht="23.25" customHeight="1">
      <c r="A42" s="1272"/>
      <c r="B42" s="1272"/>
      <c r="C42" s="1272"/>
      <c r="D42" s="1272"/>
      <c r="E42" s="1273"/>
      <c r="F42" s="114" t="s">
        <v>663</v>
      </c>
      <c r="G42" s="114" t="s">
        <v>664</v>
      </c>
      <c r="H42" s="114" t="s">
        <v>663</v>
      </c>
      <c r="I42" s="114" t="s">
        <v>664</v>
      </c>
      <c r="J42" s="114" t="s">
        <v>663</v>
      </c>
      <c r="K42" s="110" t="s">
        <v>664</v>
      </c>
    </row>
    <row r="43" spans="1:11" ht="19.5" customHeight="1">
      <c r="A43" s="90"/>
      <c r="B43" s="91" t="s">
        <v>698</v>
      </c>
      <c r="C43" s="90"/>
      <c r="D43" s="90"/>
      <c r="E43" s="90"/>
      <c r="F43" s="88">
        <f t="shared" ref="F43:K43" si="7">F44+F49+F52+F55+F59+F64+F66</f>
        <v>139421825</v>
      </c>
      <c r="G43" s="88">
        <f t="shared" si="7"/>
        <v>303567687</v>
      </c>
      <c r="H43" s="88">
        <f t="shared" si="7"/>
        <v>136630811</v>
      </c>
      <c r="I43" s="88">
        <f t="shared" si="7"/>
        <v>283712606</v>
      </c>
      <c r="J43" s="88">
        <f t="shared" si="7"/>
        <v>2791014</v>
      </c>
      <c r="K43" s="89">
        <f t="shared" si="7"/>
        <v>19855081</v>
      </c>
    </row>
    <row r="44" spans="1:11" ht="19.5" customHeight="1">
      <c r="A44" s="90"/>
      <c r="B44" s="90"/>
      <c r="C44" s="91" t="s">
        <v>699</v>
      </c>
      <c r="D44" s="90"/>
      <c r="E44" s="90"/>
      <c r="F44" s="88">
        <f t="shared" ref="F44:K44" si="8">F45+F46+F47+F48</f>
        <v>2950296</v>
      </c>
      <c r="G44" s="88">
        <f t="shared" si="8"/>
        <v>63754864</v>
      </c>
      <c r="H44" s="88">
        <f t="shared" si="8"/>
        <v>2950296</v>
      </c>
      <c r="I44" s="88">
        <f t="shared" si="8"/>
        <v>63004864</v>
      </c>
      <c r="J44" s="88">
        <f t="shared" si="8"/>
        <v>0</v>
      </c>
      <c r="K44" s="89">
        <f t="shared" si="8"/>
        <v>750000</v>
      </c>
    </row>
    <row r="45" spans="1:11" ht="19.5" customHeight="1">
      <c r="A45" s="90"/>
      <c r="B45" s="90"/>
      <c r="C45" s="91"/>
      <c r="D45" s="90" t="s">
        <v>700</v>
      </c>
      <c r="E45" s="90"/>
      <c r="F45" s="88">
        <v>2468578</v>
      </c>
      <c r="G45" s="88">
        <v>20043410</v>
      </c>
      <c r="H45" s="88">
        <v>2468578</v>
      </c>
      <c r="I45" s="88">
        <v>20043410</v>
      </c>
      <c r="J45" s="88">
        <v>0</v>
      </c>
      <c r="K45" s="89">
        <v>0</v>
      </c>
    </row>
    <row r="46" spans="1:11" ht="19.5" customHeight="1">
      <c r="A46" s="90"/>
      <c r="B46" s="90"/>
      <c r="C46" s="91"/>
      <c r="D46" s="90" t="s">
        <v>701</v>
      </c>
      <c r="E46" s="90"/>
      <c r="F46" s="88">
        <v>-2246427</v>
      </c>
      <c r="G46" s="88">
        <v>16162573</v>
      </c>
      <c r="H46" s="88">
        <v>-2246427</v>
      </c>
      <c r="I46" s="88">
        <v>16162573</v>
      </c>
      <c r="J46" s="88">
        <v>0</v>
      </c>
      <c r="K46" s="89">
        <v>0</v>
      </c>
    </row>
    <row r="47" spans="1:11" ht="19.5" customHeight="1">
      <c r="A47" s="90"/>
      <c r="B47" s="90"/>
      <c r="C47" s="91"/>
      <c r="D47" s="90" t="s">
        <v>702</v>
      </c>
      <c r="E47" s="90"/>
      <c r="F47" s="88">
        <v>2723822</v>
      </c>
      <c r="G47" s="88">
        <v>27453870</v>
      </c>
      <c r="H47" s="88">
        <v>2723822</v>
      </c>
      <c r="I47" s="88">
        <v>26703870</v>
      </c>
      <c r="J47" s="88">
        <v>0</v>
      </c>
      <c r="K47" s="89">
        <v>750000</v>
      </c>
    </row>
    <row r="48" spans="1:11" ht="19.5" customHeight="1">
      <c r="A48" s="90"/>
      <c r="B48" s="90"/>
      <c r="C48" s="91"/>
      <c r="D48" s="90" t="s">
        <v>703</v>
      </c>
      <c r="E48" s="90"/>
      <c r="F48" s="88">
        <v>4323</v>
      </c>
      <c r="G48" s="88">
        <v>95011</v>
      </c>
      <c r="H48" s="88">
        <v>4323</v>
      </c>
      <c r="I48" s="88">
        <v>95011</v>
      </c>
      <c r="J48" s="88">
        <v>0</v>
      </c>
      <c r="K48" s="89">
        <v>0</v>
      </c>
    </row>
    <row r="49" spans="1:13" ht="19.5" customHeight="1">
      <c r="A49" s="90"/>
      <c r="B49" s="90"/>
      <c r="C49" s="91" t="s">
        <v>704</v>
      </c>
      <c r="D49" s="90"/>
      <c r="E49" s="90"/>
      <c r="F49" s="88">
        <f t="shared" ref="F49:K49" si="9">F50+F51</f>
        <v>2826392</v>
      </c>
      <c r="G49" s="88">
        <f t="shared" si="9"/>
        <v>19127614</v>
      </c>
      <c r="H49" s="88">
        <f t="shared" si="9"/>
        <v>2826392</v>
      </c>
      <c r="I49" s="88">
        <f t="shared" si="9"/>
        <v>19127614</v>
      </c>
      <c r="J49" s="88">
        <f t="shared" si="9"/>
        <v>0</v>
      </c>
      <c r="K49" s="89">
        <f t="shared" si="9"/>
        <v>0</v>
      </c>
    </row>
    <row r="50" spans="1:13" ht="19.5" customHeight="1">
      <c r="A50" s="90"/>
      <c r="B50" s="90"/>
      <c r="C50" s="91"/>
      <c r="D50" s="90" t="s">
        <v>705</v>
      </c>
      <c r="E50" s="90"/>
      <c r="F50" s="88">
        <v>103540</v>
      </c>
      <c r="G50" s="88">
        <v>5603564</v>
      </c>
      <c r="H50" s="88">
        <v>103540</v>
      </c>
      <c r="I50" s="88">
        <v>5603564</v>
      </c>
      <c r="J50" s="88">
        <v>0</v>
      </c>
      <c r="K50" s="89">
        <v>0</v>
      </c>
    </row>
    <row r="51" spans="1:13" ht="19.5" customHeight="1">
      <c r="A51" s="90"/>
      <c r="B51" s="90"/>
      <c r="C51" s="91"/>
      <c r="D51" s="90" t="s">
        <v>706</v>
      </c>
      <c r="E51" s="90"/>
      <c r="F51" s="88">
        <v>2722852</v>
      </c>
      <c r="G51" s="88">
        <v>13524050</v>
      </c>
      <c r="H51" s="88">
        <v>2722852</v>
      </c>
      <c r="I51" s="88">
        <v>13524050</v>
      </c>
      <c r="J51" s="88">
        <v>0</v>
      </c>
      <c r="K51" s="89">
        <v>0</v>
      </c>
    </row>
    <row r="52" spans="1:13" ht="19.5" customHeight="1">
      <c r="A52" s="90"/>
      <c r="B52" s="90"/>
      <c r="C52" s="91" t="s">
        <v>707</v>
      </c>
      <c r="D52" s="90"/>
      <c r="E52" s="90"/>
      <c r="F52" s="88">
        <f t="shared" ref="F52:K52" si="10">F53+F54</f>
        <v>131044796</v>
      </c>
      <c r="G52" s="88">
        <f t="shared" si="10"/>
        <v>185153233</v>
      </c>
      <c r="H52" s="88">
        <f t="shared" si="10"/>
        <v>128253782</v>
      </c>
      <c r="I52" s="88">
        <f t="shared" si="10"/>
        <v>166066152</v>
      </c>
      <c r="J52" s="88">
        <f t="shared" si="10"/>
        <v>2791014</v>
      </c>
      <c r="K52" s="89">
        <f t="shared" si="10"/>
        <v>19087081</v>
      </c>
    </row>
    <row r="53" spans="1:13" ht="19.5" customHeight="1">
      <c r="A53" s="90"/>
      <c r="B53" s="90"/>
      <c r="C53" s="91"/>
      <c r="D53" s="90" t="s">
        <v>708</v>
      </c>
      <c r="E53" s="90"/>
      <c r="F53" s="88">
        <v>119821745</v>
      </c>
      <c r="G53" s="88">
        <v>131074654</v>
      </c>
      <c r="H53" s="88">
        <v>119821745</v>
      </c>
      <c r="I53" s="88">
        <v>130961074</v>
      </c>
      <c r="J53" s="88">
        <v>0</v>
      </c>
      <c r="K53" s="89">
        <v>113580</v>
      </c>
    </row>
    <row r="54" spans="1:13" ht="19.5" customHeight="1">
      <c r="A54" s="90"/>
      <c r="B54" s="90"/>
      <c r="C54" s="91"/>
      <c r="D54" s="90" t="s">
        <v>709</v>
      </c>
      <c r="E54" s="90"/>
      <c r="F54" s="88">
        <v>11223051</v>
      </c>
      <c r="G54" s="88">
        <v>54078579</v>
      </c>
      <c r="H54" s="88">
        <v>8432037</v>
      </c>
      <c r="I54" s="88">
        <v>35105078</v>
      </c>
      <c r="J54" s="88">
        <v>2791014</v>
      </c>
      <c r="K54" s="89">
        <v>18973501</v>
      </c>
    </row>
    <row r="55" spans="1:13" ht="19.5" customHeight="1">
      <c r="A55" s="90"/>
      <c r="B55" s="90"/>
      <c r="C55" s="91" t="s">
        <v>710</v>
      </c>
      <c r="D55" s="90"/>
      <c r="E55" s="90"/>
      <c r="F55" s="88">
        <f t="shared" ref="F55:K55" si="11">F56+F57+F58</f>
        <v>921163</v>
      </c>
      <c r="G55" s="88">
        <f t="shared" si="11"/>
        <v>15203419</v>
      </c>
      <c r="H55" s="88">
        <f t="shared" si="11"/>
        <v>921163</v>
      </c>
      <c r="I55" s="88">
        <f t="shared" si="11"/>
        <v>15185419</v>
      </c>
      <c r="J55" s="88">
        <f t="shared" si="11"/>
        <v>0</v>
      </c>
      <c r="K55" s="89">
        <f t="shared" si="11"/>
        <v>18000</v>
      </c>
    </row>
    <row r="56" spans="1:13" ht="19.5" customHeight="1">
      <c r="A56" s="90"/>
      <c r="B56" s="90"/>
      <c r="C56" s="91"/>
      <c r="D56" s="90" t="s">
        <v>711</v>
      </c>
      <c r="E56" s="90"/>
      <c r="F56" s="88">
        <v>100824</v>
      </c>
      <c r="G56" s="88">
        <v>579000</v>
      </c>
      <c r="H56" s="88">
        <v>100824</v>
      </c>
      <c r="I56" s="88">
        <v>579000</v>
      </c>
      <c r="J56" s="88">
        <v>0</v>
      </c>
      <c r="K56" s="89">
        <v>0</v>
      </c>
    </row>
    <row r="57" spans="1:13" ht="19.5" customHeight="1">
      <c r="A57" s="90"/>
      <c r="B57" s="90"/>
      <c r="C57" s="91"/>
      <c r="D57" s="90" t="s">
        <v>712</v>
      </c>
      <c r="E57" s="90"/>
      <c r="F57" s="88">
        <v>105557</v>
      </c>
      <c r="G57" s="88">
        <v>1290822</v>
      </c>
      <c r="H57" s="88">
        <v>105557</v>
      </c>
      <c r="I57" s="88">
        <v>1290822</v>
      </c>
      <c r="J57" s="88">
        <v>0</v>
      </c>
      <c r="K57" s="89">
        <v>0</v>
      </c>
    </row>
    <row r="58" spans="1:13" ht="19.5" customHeight="1">
      <c r="A58" s="90"/>
      <c r="B58" s="90"/>
      <c r="C58" s="91"/>
      <c r="D58" s="90" t="s">
        <v>713</v>
      </c>
      <c r="E58" s="90"/>
      <c r="F58" s="88">
        <v>714782</v>
      </c>
      <c r="G58" s="88">
        <v>13333597</v>
      </c>
      <c r="H58" s="88">
        <v>714782</v>
      </c>
      <c r="I58" s="88">
        <v>13315597</v>
      </c>
      <c r="J58" s="88">
        <v>0</v>
      </c>
      <c r="K58" s="89">
        <v>18000</v>
      </c>
    </row>
    <row r="59" spans="1:13" ht="19.5" customHeight="1">
      <c r="A59" s="90"/>
      <c r="B59" s="90"/>
      <c r="C59" s="90" t="s">
        <v>714</v>
      </c>
      <c r="D59" s="90"/>
      <c r="E59" s="90"/>
      <c r="F59" s="88">
        <f t="shared" ref="F59:K59" si="12">F60+F61</f>
        <v>1679178</v>
      </c>
      <c r="G59" s="88">
        <f t="shared" si="12"/>
        <v>15425014</v>
      </c>
      <c r="H59" s="88">
        <f t="shared" si="12"/>
        <v>1679178</v>
      </c>
      <c r="I59" s="88">
        <f t="shared" si="12"/>
        <v>15425014</v>
      </c>
      <c r="J59" s="88">
        <f t="shared" si="12"/>
        <v>0</v>
      </c>
      <c r="K59" s="89">
        <f t="shared" si="12"/>
        <v>0</v>
      </c>
    </row>
    <row r="60" spans="1:13" ht="19.5" customHeight="1">
      <c r="A60" s="90"/>
      <c r="B60" s="90"/>
      <c r="C60" s="90"/>
      <c r="D60" s="90" t="s">
        <v>715</v>
      </c>
      <c r="E60" s="90"/>
      <c r="F60" s="88">
        <v>1415517</v>
      </c>
      <c r="G60" s="88">
        <v>14704259</v>
      </c>
      <c r="H60" s="88">
        <v>1415517</v>
      </c>
      <c r="I60" s="88">
        <v>14704259</v>
      </c>
      <c r="J60" s="88">
        <v>0</v>
      </c>
      <c r="K60" s="89">
        <v>0</v>
      </c>
    </row>
    <row r="61" spans="1:13" ht="19.5" customHeight="1">
      <c r="A61" s="90"/>
      <c r="B61" s="90"/>
      <c r="C61" s="90"/>
      <c r="D61" s="90" t="s">
        <v>716</v>
      </c>
      <c r="E61" s="90"/>
      <c r="F61" s="88">
        <v>263661</v>
      </c>
      <c r="G61" s="88">
        <v>720755</v>
      </c>
      <c r="H61" s="88">
        <v>263661</v>
      </c>
      <c r="I61" s="88">
        <v>720755</v>
      </c>
      <c r="J61" s="88">
        <v>0</v>
      </c>
      <c r="K61" s="89">
        <v>0</v>
      </c>
    </row>
    <row r="62" spans="1:13" ht="23.25" customHeight="1">
      <c r="A62" s="1269" t="s">
        <v>657</v>
      </c>
      <c r="B62" s="1270"/>
      <c r="C62" s="1270"/>
      <c r="D62" s="1270"/>
      <c r="E62" s="1271"/>
      <c r="F62" s="1274" t="s">
        <v>658</v>
      </c>
      <c r="G62" s="1275"/>
      <c r="H62" s="111" t="s">
        <v>659</v>
      </c>
      <c r="I62" s="112" t="s">
        <v>696</v>
      </c>
      <c r="J62" s="111" t="s">
        <v>661</v>
      </c>
      <c r="K62" s="113" t="s">
        <v>697</v>
      </c>
      <c r="L62" s="86"/>
      <c r="M62" s="115"/>
    </row>
    <row r="63" spans="1:13" ht="23.25" customHeight="1">
      <c r="A63" s="1272"/>
      <c r="B63" s="1272"/>
      <c r="C63" s="1272"/>
      <c r="D63" s="1272"/>
      <c r="E63" s="1273"/>
      <c r="F63" s="114" t="s">
        <v>663</v>
      </c>
      <c r="G63" s="114" t="s">
        <v>664</v>
      </c>
      <c r="H63" s="114" t="s">
        <v>663</v>
      </c>
      <c r="I63" s="114" t="s">
        <v>664</v>
      </c>
      <c r="J63" s="114" t="s">
        <v>663</v>
      </c>
      <c r="K63" s="110" t="s">
        <v>664</v>
      </c>
      <c r="L63" s="86"/>
      <c r="M63" s="116"/>
    </row>
    <row r="64" spans="1:13" ht="19.5" customHeight="1">
      <c r="A64" s="90"/>
      <c r="B64" s="90"/>
      <c r="C64" s="90" t="s">
        <v>717</v>
      </c>
      <c r="D64" s="90"/>
      <c r="E64" s="90"/>
      <c r="F64" s="88">
        <f t="shared" ref="F64:K64" si="13">F65</f>
        <v>0</v>
      </c>
      <c r="G64" s="88">
        <f t="shared" si="13"/>
        <v>4721723</v>
      </c>
      <c r="H64" s="88">
        <f t="shared" si="13"/>
        <v>0</v>
      </c>
      <c r="I64" s="88">
        <f t="shared" si="13"/>
        <v>4721723</v>
      </c>
      <c r="J64" s="88">
        <f t="shared" si="13"/>
        <v>0</v>
      </c>
      <c r="K64" s="89">
        <f t="shared" si="13"/>
        <v>0</v>
      </c>
    </row>
    <row r="65" spans="1:11" ht="19.5" customHeight="1">
      <c r="A65" s="90"/>
      <c r="B65" s="90"/>
      <c r="C65" s="90"/>
      <c r="D65" s="90" t="s">
        <v>718</v>
      </c>
      <c r="E65" s="90"/>
      <c r="F65" s="88">
        <v>0</v>
      </c>
      <c r="G65" s="88">
        <v>4721723</v>
      </c>
      <c r="H65" s="88">
        <v>0</v>
      </c>
      <c r="I65" s="88">
        <v>4721723</v>
      </c>
      <c r="J65" s="88">
        <v>0</v>
      </c>
      <c r="K65" s="89">
        <v>0</v>
      </c>
    </row>
    <row r="66" spans="1:11" ht="19.5" customHeight="1">
      <c r="A66" s="90"/>
      <c r="B66" s="90"/>
      <c r="C66" s="90" t="s">
        <v>719</v>
      </c>
      <c r="D66" s="90"/>
      <c r="E66" s="90"/>
      <c r="F66" s="88">
        <f t="shared" ref="F66:K66" si="14">F68</f>
        <v>0</v>
      </c>
      <c r="G66" s="88">
        <f t="shared" si="14"/>
        <v>181820</v>
      </c>
      <c r="H66" s="88">
        <f t="shared" si="14"/>
        <v>0</v>
      </c>
      <c r="I66" s="88">
        <f t="shared" si="14"/>
        <v>181820</v>
      </c>
      <c r="J66" s="88">
        <f t="shared" si="14"/>
        <v>0</v>
      </c>
      <c r="K66" s="89">
        <f t="shared" si="14"/>
        <v>0</v>
      </c>
    </row>
    <row r="67" spans="1:11" ht="19.5" customHeight="1">
      <c r="A67" s="90"/>
      <c r="B67" s="90"/>
      <c r="C67" s="90" t="s">
        <v>720</v>
      </c>
      <c r="D67" s="90"/>
      <c r="E67" s="90"/>
      <c r="F67" s="88"/>
      <c r="G67" s="88"/>
      <c r="H67" s="88"/>
      <c r="I67" s="88"/>
      <c r="J67" s="88"/>
      <c r="K67" s="89"/>
    </row>
    <row r="68" spans="1:11" ht="19.5" customHeight="1">
      <c r="A68" s="90"/>
      <c r="B68" s="90"/>
      <c r="C68" s="117" t="s">
        <v>721</v>
      </c>
      <c r="D68" s="90"/>
      <c r="E68" s="90"/>
      <c r="F68" s="88">
        <v>0</v>
      </c>
      <c r="G68" s="88">
        <v>181820</v>
      </c>
      <c r="H68" s="88">
        <v>0</v>
      </c>
      <c r="I68" s="88">
        <v>181820</v>
      </c>
      <c r="J68" s="88">
        <v>0</v>
      </c>
      <c r="K68" s="89">
        <v>0</v>
      </c>
    </row>
    <row r="69" spans="1:11" ht="19.5" customHeight="1">
      <c r="A69" s="90"/>
      <c r="B69" s="91" t="s">
        <v>722</v>
      </c>
      <c r="C69" s="90"/>
      <c r="D69" s="90"/>
      <c r="E69" s="90"/>
      <c r="F69" s="88">
        <f t="shared" ref="F69:K69" si="15">F70+F74+F77+F82+F84+F87</f>
        <v>22025169</v>
      </c>
      <c r="G69" s="88">
        <f t="shared" si="15"/>
        <v>47628553</v>
      </c>
      <c r="H69" s="88">
        <f t="shared" si="15"/>
        <v>20128949</v>
      </c>
      <c r="I69" s="88">
        <f t="shared" si="15"/>
        <v>21541606</v>
      </c>
      <c r="J69" s="88">
        <f t="shared" si="15"/>
        <v>1896220</v>
      </c>
      <c r="K69" s="89">
        <f t="shared" si="15"/>
        <v>26086947</v>
      </c>
    </row>
    <row r="70" spans="1:11" ht="19.5" customHeight="1">
      <c r="A70" s="90"/>
      <c r="B70" s="90"/>
      <c r="C70" s="91" t="s">
        <v>699</v>
      </c>
      <c r="D70" s="90"/>
      <c r="E70" s="90"/>
      <c r="F70" s="88">
        <f t="shared" ref="F70:K70" si="16">F71+F72+F73</f>
        <v>138314</v>
      </c>
      <c r="G70" s="88">
        <f t="shared" si="16"/>
        <v>2437004</v>
      </c>
      <c r="H70" s="88">
        <f t="shared" si="16"/>
        <v>138314</v>
      </c>
      <c r="I70" s="88">
        <f t="shared" si="16"/>
        <v>927798</v>
      </c>
      <c r="J70" s="88">
        <f t="shared" si="16"/>
        <v>0</v>
      </c>
      <c r="K70" s="89">
        <f t="shared" si="16"/>
        <v>1509206</v>
      </c>
    </row>
    <row r="71" spans="1:11" ht="19.5" customHeight="1">
      <c r="A71" s="90"/>
      <c r="B71" s="90"/>
      <c r="C71" s="91"/>
      <c r="D71" s="90" t="s">
        <v>700</v>
      </c>
      <c r="E71" s="90"/>
      <c r="F71" s="88">
        <v>0</v>
      </c>
      <c r="G71" s="88">
        <v>584984</v>
      </c>
      <c r="H71" s="88">
        <v>0</v>
      </c>
      <c r="I71" s="88">
        <v>584984</v>
      </c>
      <c r="J71" s="88">
        <v>0</v>
      </c>
      <c r="K71" s="89">
        <v>0</v>
      </c>
    </row>
    <row r="72" spans="1:11" ht="19.5" customHeight="1">
      <c r="A72" s="90"/>
      <c r="B72" s="90"/>
      <c r="C72" s="91"/>
      <c r="D72" s="90" t="s">
        <v>701</v>
      </c>
      <c r="E72" s="90"/>
      <c r="F72" s="88">
        <v>-11186</v>
      </c>
      <c r="G72" s="88">
        <v>168814</v>
      </c>
      <c r="H72" s="88">
        <v>-11186</v>
      </c>
      <c r="I72" s="88">
        <v>168814</v>
      </c>
      <c r="J72" s="88">
        <v>0</v>
      </c>
      <c r="K72" s="89">
        <v>0</v>
      </c>
    </row>
    <row r="73" spans="1:11" ht="19.5" customHeight="1">
      <c r="A73" s="90"/>
      <c r="B73" s="90"/>
      <c r="C73" s="91"/>
      <c r="D73" s="90" t="s">
        <v>702</v>
      </c>
      <c r="E73" s="90"/>
      <c r="F73" s="88">
        <v>149500</v>
      </c>
      <c r="G73" s="88">
        <v>1683206</v>
      </c>
      <c r="H73" s="88">
        <v>149500</v>
      </c>
      <c r="I73" s="88">
        <v>174000</v>
      </c>
      <c r="J73" s="88">
        <v>0</v>
      </c>
      <c r="K73" s="89">
        <v>1509206</v>
      </c>
    </row>
    <row r="74" spans="1:11" ht="19.5" customHeight="1">
      <c r="A74" s="90"/>
      <c r="B74" s="90"/>
      <c r="C74" s="91" t="s">
        <v>704</v>
      </c>
      <c r="D74" s="90"/>
      <c r="E74" s="90"/>
      <c r="F74" s="88">
        <f t="shared" ref="F74:K74" si="17">F75+F76</f>
        <v>2966867</v>
      </c>
      <c r="G74" s="88">
        <f t="shared" si="17"/>
        <v>3035045</v>
      </c>
      <c r="H74" s="88">
        <f t="shared" si="17"/>
        <v>2966867</v>
      </c>
      <c r="I74" s="88">
        <f t="shared" si="17"/>
        <v>3035045</v>
      </c>
      <c r="J74" s="88">
        <f t="shared" si="17"/>
        <v>0</v>
      </c>
      <c r="K74" s="89">
        <f t="shared" si="17"/>
        <v>0</v>
      </c>
    </row>
    <row r="75" spans="1:11" ht="19.5" customHeight="1">
      <c r="A75" s="90"/>
      <c r="B75" s="90"/>
      <c r="C75" s="91"/>
      <c r="D75" s="90" t="s">
        <v>705</v>
      </c>
      <c r="E75" s="90"/>
      <c r="F75" s="88"/>
      <c r="G75" s="88"/>
      <c r="H75" s="88"/>
      <c r="I75" s="88"/>
      <c r="J75" s="88"/>
      <c r="K75" s="89"/>
    </row>
    <row r="76" spans="1:11" ht="19.5" customHeight="1">
      <c r="A76" s="90"/>
      <c r="B76" s="90"/>
      <c r="C76" s="91"/>
      <c r="D76" s="90" t="s">
        <v>706</v>
      </c>
      <c r="E76" s="90"/>
      <c r="F76" s="88">
        <v>2966867</v>
      </c>
      <c r="G76" s="88">
        <v>3035045</v>
      </c>
      <c r="H76" s="88">
        <v>2966867</v>
      </c>
      <c r="I76" s="88">
        <v>3035045</v>
      </c>
      <c r="J76" s="88">
        <v>0</v>
      </c>
      <c r="K76" s="89">
        <v>0</v>
      </c>
    </row>
    <row r="77" spans="1:11" ht="19.5" customHeight="1">
      <c r="A77" s="90"/>
      <c r="B77" s="90"/>
      <c r="C77" s="91" t="s">
        <v>707</v>
      </c>
      <c r="D77" s="90"/>
      <c r="E77" s="90"/>
      <c r="F77" s="88">
        <f t="shared" ref="F77:K77" si="18">F78+F79</f>
        <v>13347501</v>
      </c>
      <c r="G77" s="88">
        <f t="shared" si="18"/>
        <v>36418484</v>
      </c>
      <c r="H77" s="88">
        <f t="shared" si="18"/>
        <v>11451281</v>
      </c>
      <c r="I77" s="88">
        <f t="shared" si="18"/>
        <v>11858876</v>
      </c>
      <c r="J77" s="88">
        <f t="shared" si="18"/>
        <v>1896220</v>
      </c>
      <c r="K77" s="89">
        <f t="shared" si="18"/>
        <v>24559608</v>
      </c>
    </row>
    <row r="78" spans="1:11" ht="19.5" customHeight="1">
      <c r="A78" s="90"/>
      <c r="B78" s="90"/>
      <c r="C78" s="91"/>
      <c r="D78" s="90" t="s">
        <v>708</v>
      </c>
      <c r="E78" s="90"/>
      <c r="F78" s="88">
        <v>2531312</v>
      </c>
      <c r="G78" s="88">
        <v>2531312</v>
      </c>
      <c r="H78" s="88">
        <v>2531312</v>
      </c>
      <c r="I78" s="88">
        <v>2531312</v>
      </c>
      <c r="J78" s="88">
        <v>0</v>
      </c>
      <c r="K78" s="89">
        <v>0</v>
      </c>
    </row>
    <row r="79" spans="1:11" ht="23.25" customHeight="1">
      <c r="A79" s="90"/>
      <c r="B79" s="90"/>
      <c r="C79" s="91"/>
      <c r="D79" s="90" t="s">
        <v>709</v>
      </c>
      <c r="E79" s="90"/>
      <c r="F79" s="88">
        <v>10816189</v>
      </c>
      <c r="G79" s="88">
        <v>33887172</v>
      </c>
      <c r="H79" s="88">
        <v>8919969</v>
      </c>
      <c r="I79" s="88">
        <v>9327564</v>
      </c>
      <c r="J79" s="88">
        <v>1896220</v>
      </c>
      <c r="K79" s="89">
        <v>24559608</v>
      </c>
    </row>
    <row r="80" spans="1:11" ht="23.25" customHeight="1">
      <c r="A80" s="1269" t="s">
        <v>657</v>
      </c>
      <c r="B80" s="1270"/>
      <c r="C80" s="1270"/>
      <c r="D80" s="1270"/>
      <c r="E80" s="1271"/>
      <c r="F80" s="1274" t="s">
        <v>658</v>
      </c>
      <c r="G80" s="1275"/>
      <c r="H80" s="111" t="s">
        <v>659</v>
      </c>
      <c r="I80" s="112" t="s">
        <v>696</v>
      </c>
      <c r="J80" s="111" t="s">
        <v>661</v>
      </c>
      <c r="K80" s="113" t="s">
        <v>697</v>
      </c>
    </row>
    <row r="81" spans="1:11" ht="20.25" customHeight="1">
      <c r="A81" s="1272"/>
      <c r="B81" s="1272"/>
      <c r="C81" s="1272"/>
      <c r="D81" s="1272"/>
      <c r="E81" s="1273"/>
      <c r="F81" s="114" t="s">
        <v>663</v>
      </c>
      <c r="G81" s="114" t="s">
        <v>664</v>
      </c>
      <c r="H81" s="114" t="s">
        <v>663</v>
      </c>
      <c r="I81" s="114" t="s">
        <v>664</v>
      </c>
      <c r="J81" s="114" t="s">
        <v>663</v>
      </c>
      <c r="K81" s="110" t="s">
        <v>664</v>
      </c>
    </row>
    <row r="82" spans="1:11" ht="20.25" customHeight="1">
      <c r="A82" s="90"/>
      <c r="B82" s="90"/>
      <c r="C82" s="91" t="s">
        <v>710</v>
      </c>
      <c r="D82" s="90"/>
      <c r="E82" s="90"/>
      <c r="F82" s="88">
        <f t="shared" ref="F82:K82" si="19">F83</f>
        <v>0</v>
      </c>
      <c r="G82" s="88">
        <f t="shared" si="19"/>
        <v>147400</v>
      </c>
      <c r="H82" s="88">
        <f t="shared" si="19"/>
        <v>0</v>
      </c>
      <c r="I82" s="88">
        <f t="shared" si="19"/>
        <v>147400</v>
      </c>
      <c r="J82" s="88">
        <f t="shared" si="19"/>
        <v>0</v>
      </c>
      <c r="K82" s="89">
        <f t="shared" si="19"/>
        <v>0</v>
      </c>
    </row>
    <row r="83" spans="1:11" ht="20.25" customHeight="1">
      <c r="A83" s="90"/>
      <c r="B83" s="90"/>
      <c r="C83" s="91"/>
      <c r="D83" s="90" t="s">
        <v>713</v>
      </c>
      <c r="E83" s="90"/>
      <c r="F83" s="88">
        <v>0</v>
      </c>
      <c r="G83" s="88">
        <v>147400</v>
      </c>
      <c r="H83" s="88">
        <v>0</v>
      </c>
      <c r="I83" s="88">
        <v>147400</v>
      </c>
      <c r="J83" s="88">
        <v>0</v>
      </c>
      <c r="K83" s="89">
        <v>0</v>
      </c>
    </row>
    <row r="84" spans="1:11" ht="20.25" customHeight="1">
      <c r="A84" s="90"/>
      <c r="B84" s="90"/>
      <c r="C84" s="90" t="s">
        <v>714</v>
      </c>
      <c r="D84" s="90"/>
      <c r="E84" s="90"/>
      <c r="F84" s="88">
        <f t="shared" ref="F84:K84" si="20">F85+F86</f>
        <v>2595924</v>
      </c>
      <c r="G84" s="88">
        <f t="shared" si="20"/>
        <v>2614057</v>
      </c>
      <c r="H84" s="88">
        <f t="shared" si="20"/>
        <v>2595924</v>
      </c>
      <c r="I84" s="88">
        <f t="shared" si="20"/>
        <v>2595924</v>
      </c>
      <c r="J84" s="88">
        <f t="shared" si="20"/>
        <v>0</v>
      </c>
      <c r="K84" s="89">
        <f t="shared" si="20"/>
        <v>18133</v>
      </c>
    </row>
    <row r="85" spans="1:11" ht="20.25" customHeight="1">
      <c r="A85" s="90"/>
      <c r="B85" s="90"/>
      <c r="C85" s="90"/>
      <c r="D85" s="90" t="s">
        <v>715</v>
      </c>
      <c r="E85" s="90"/>
      <c r="F85" s="88">
        <v>2526000</v>
      </c>
      <c r="G85" s="88">
        <v>2526000</v>
      </c>
      <c r="H85" s="88">
        <v>2526000</v>
      </c>
      <c r="I85" s="88">
        <v>2526000</v>
      </c>
      <c r="J85" s="88">
        <v>0</v>
      </c>
      <c r="K85" s="89">
        <v>0</v>
      </c>
    </row>
    <row r="86" spans="1:11" ht="20.25" customHeight="1">
      <c r="A86" s="90"/>
      <c r="B86" s="90"/>
      <c r="C86" s="90"/>
      <c r="D86" s="90" t="s">
        <v>716</v>
      </c>
      <c r="E86" s="90"/>
      <c r="F86" s="88">
        <v>69924</v>
      </c>
      <c r="G86" s="88">
        <v>88057</v>
      </c>
      <c r="H86" s="88">
        <v>69924</v>
      </c>
      <c r="I86" s="88">
        <v>69924</v>
      </c>
      <c r="J86" s="88">
        <v>0</v>
      </c>
      <c r="K86" s="89">
        <v>18133</v>
      </c>
    </row>
    <row r="87" spans="1:11" ht="20.25" customHeight="1">
      <c r="A87" s="90"/>
      <c r="B87" s="90"/>
      <c r="C87" s="90" t="s">
        <v>723</v>
      </c>
      <c r="D87" s="90"/>
      <c r="E87" s="90"/>
      <c r="F87" s="88">
        <f t="shared" ref="F87:K87" si="21">F88</f>
        <v>2976563</v>
      </c>
      <c r="G87" s="88">
        <f t="shared" si="21"/>
        <v>2976563</v>
      </c>
      <c r="H87" s="88">
        <f t="shared" si="21"/>
        <v>2976563</v>
      </c>
      <c r="I87" s="88">
        <f t="shared" si="21"/>
        <v>2976563</v>
      </c>
      <c r="J87" s="88">
        <f t="shared" si="21"/>
        <v>0</v>
      </c>
      <c r="K87" s="89">
        <f t="shared" si="21"/>
        <v>0</v>
      </c>
    </row>
    <row r="88" spans="1:11" ht="20.25" customHeight="1">
      <c r="A88" s="90"/>
      <c r="B88" s="90"/>
      <c r="C88" s="90"/>
      <c r="D88" s="90" t="s">
        <v>724</v>
      </c>
      <c r="E88" s="90"/>
      <c r="F88" s="88">
        <v>2976563</v>
      </c>
      <c r="G88" s="88">
        <v>2976563</v>
      </c>
      <c r="H88" s="88">
        <v>2976563</v>
      </c>
      <c r="I88" s="88">
        <v>2976563</v>
      </c>
      <c r="J88" s="88">
        <v>0</v>
      </c>
      <c r="K88" s="89">
        <v>0</v>
      </c>
    </row>
    <row r="89" spans="1:11" ht="20.25" customHeight="1">
      <c r="A89" s="90"/>
      <c r="B89" s="97" t="s">
        <v>690</v>
      </c>
      <c r="C89" s="90"/>
      <c r="D89" s="90"/>
      <c r="E89" s="90"/>
      <c r="F89" s="88">
        <f t="shared" ref="F89:K89" si="22">F43+F69</f>
        <v>161446994</v>
      </c>
      <c r="G89" s="88">
        <f t="shared" si="22"/>
        <v>351196240</v>
      </c>
      <c r="H89" s="88">
        <f t="shared" si="22"/>
        <v>156759760</v>
      </c>
      <c r="I89" s="88">
        <f t="shared" si="22"/>
        <v>305254212</v>
      </c>
      <c r="J89" s="88">
        <f t="shared" si="22"/>
        <v>4687234</v>
      </c>
      <c r="K89" s="89">
        <f t="shared" si="22"/>
        <v>45942028</v>
      </c>
    </row>
    <row r="90" spans="1:11" ht="20.25" customHeight="1">
      <c r="A90" s="90"/>
      <c r="B90" s="90" t="s">
        <v>725</v>
      </c>
      <c r="C90" s="90"/>
      <c r="D90" s="90"/>
      <c r="E90" s="90"/>
      <c r="F90" s="88">
        <f t="shared" ref="F90:K90" si="23">F91+F92</f>
        <v>-128659381</v>
      </c>
      <c r="G90" s="88">
        <f t="shared" si="23"/>
        <v>-68606</v>
      </c>
      <c r="H90" s="88">
        <f t="shared" si="23"/>
        <v>0</v>
      </c>
      <c r="I90" s="88">
        <f>I91+I92</f>
        <v>0</v>
      </c>
      <c r="J90" s="88">
        <f t="shared" si="23"/>
        <v>0</v>
      </c>
      <c r="K90" s="89">
        <f t="shared" si="23"/>
        <v>0</v>
      </c>
    </row>
    <row r="91" spans="1:11" ht="20.25" customHeight="1">
      <c r="A91" s="118"/>
      <c r="D91" s="118" t="s">
        <v>726</v>
      </c>
      <c r="E91" s="90"/>
      <c r="F91" s="88">
        <v>-128659381</v>
      </c>
      <c r="G91" s="88">
        <v>-100000</v>
      </c>
      <c r="H91" s="101"/>
      <c r="I91" s="102"/>
      <c r="J91" s="102"/>
      <c r="K91" s="103"/>
    </row>
    <row r="92" spans="1:11" ht="20.25" customHeight="1">
      <c r="A92" s="90"/>
      <c r="B92" s="92"/>
      <c r="C92" s="92"/>
      <c r="D92" s="90" t="s">
        <v>727</v>
      </c>
      <c r="E92" s="90"/>
      <c r="F92" s="88">
        <v>0</v>
      </c>
      <c r="G92" s="88">
        <v>31394</v>
      </c>
      <c r="H92" s="101"/>
      <c r="I92" s="102"/>
      <c r="J92" s="102"/>
      <c r="K92" s="103"/>
    </row>
    <row r="93" spans="1:11" ht="20.25" customHeight="1">
      <c r="A93" s="97" t="s">
        <v>728</v>
      </c>
      <c r="B93" s="90"/>
      <c r="C93" s="90"/>
      <c r="D93" s="90"/>
      <c r="E93" s="119"/>
      <c r="F93" s="88">
        <f>F89+F90</f>
        <v>32787613</v>
      </c>
      <c r="G93" s="88"/>
      <c r="H93" s="101"/>
      <c r="I93" s="102"/>
      <c r="J93" s="102"/>
      <c r="K93" s="103"/>
    </row>
    <row r="94" spans="1:11" ht="20.25" customHeight="1">
      <c r="A94" s="90" t="s">
        <v>729</v>
      </c>
      <c r="B94" s="90"/>
      <c r="C94" s="90"/>
      <c r="D94" s="90"/>
      <c r="E94" s="120"/>
      <c r="F94" s="88">
        <v>804753018</v>
      </c>
      <c r="G94" s="88"/>
      <c r="H94" s="101"/>
      <c r="I94" s="102"/>
      <c r="J94" s="102"/>
      <c r="K94" s="103"/>
    </row>
    <row r="95" spans="1:11" ht="20.25" customHeight="1">
      <c r="A95" s="90" t="s">
        <v>730</v>
      </c>
      <c r="B95" s="90"/>
      <c r="C95" s="90"/>
      <c r="D95" s="90"/>
      <c r="E95" s="90"/>
      <c r="F95" s="121">
        <f>F93+F94</f>
        <v>837540631</v>
      </c>
      <c r="G95" s="88"/>
      <c r="H95" s="101"/>
      <c r="I95" s="102"/>
      <c r="J95" s="102"/>
      <c r="K95" s="103"/>
    </row>
    <row r="96" spans="1:11" ht="20.25" customHeight="1">
      <c r="A96" s="90" t="s">
        <v>731</v>
      </c>
      <c r="B96" s="90"/>
      <c r="C96" s="90"/>
      <c r="D96" s="90"/>
      <c r="E96" s="90"/>
      <c r="F96" s="106">
        <v>148309</v>
      </c>
      <c r="G96" s="88"/>
      <c r="H96" s="122"/>
      <c r="I96" s="102"/>
      <c r="J96" s="102"/>
      <c r="K96" s="103"/>
    </row>
    <row r="97" spans="1:11" ht="23.25" customHeight="1">
      <c r="A97" s="97" t="s">
        <v>732</v>
      </c>
      <c r="B97" s="90"/>
      <c r="C97" s="90"/>
      <c r="D97" s="90"/>
      <c r="E97" s="90"/>
      <c r="F97" s="106">
        <f>F94+F96</f>
        <v>804901327</v>
      </c>
      <c r="G97" s="88"/>
      <c r="H97" s="123"/>
      <c r="I97" s="108"/>
      <c r="J97" s="108"/>
      <c r="K97" s="109"/>
    </row>
    <row r="98" spans="1:11" ht="17.399999999999999">
      <c r="A98" s="86" t="s">
        <v>733</v>
      </c>
      <c r="B98" s="86"/>
      <c r="C98" s="86"/>
      <c r="D98" s="86"/>
      <c r="E98" s="86" t="s">
        <v>734</v>
      </c>
      <c r="F98" s="1266" t="s">
        <v>735</v>
      </c>
      <c r="G98" s="1266"/>
      <c r="H98" s="70" t="s">
        <v>736</v>
      </c>
      <c r="I98" s="70"/>
      <c r="J98" s="1267" t="s">
        <v>737</v>
      </c>
      <c r="K98" s="1267"/>
    </row>
    <row r="99" spans="1:11" ht="19.8" customHeight="1">
      <c r="A99" s="86"/>
      <c r="B99" s="86"/>
      <c r="C99" s="86"/>
      <c r="D99" s="86"/>
      <c r="E99" s="86"/>
      <c r="F99" s="124"/>
      <c r="G99" s="124"/>
      <c r="H99" s="70"/>
      <c r="I99" s="70"/>
      <c r="J99" s="125"/>
      <c r="K99" s="125"/>
    </row>
    <row r="100" spans="1:11" ht="17.399999999999999">
      <c r="A100" s="86"/>
      <c r="B100" s="86"/>
      <c r="C100" s="86"/>
      <c r="D100" s="86"/>
      <c r="E100" s="86"/>
      <c r="F100" s="1268" t="s">
        <v>738</v>
      </c>
      <c r="G100" s="1268"/>
      <c r="H100" s="70"/>
      <c r="I100" s="70"/>
      <c r="J100" s="70"/>
      <c r="K100" s="70"/>
    </row>
    <row r="101" spans="1:11" ht="26.4" customHeight="1">
      <c r="A101" s="86" t="s">
        <v>739</v>
      </c>
    </row>
    <row r="102" spans="1:11" ht="17.399999999999999">
      <c r="A102" s="86" t="s">
        <v>740</v>
      </c>
    </row>
  </sheetData>
  <mergeCells count="16">
    <mergeCell ref="A24:E25"/>
    <mergeCell ref="F24:G24"/>
    <mergeCell ref="A1:D1"/>
    <mergeCell ref="A2:D2"/>
    <mergeCell ref="A3:K3"/>
    <mergeCell ref="A5:E6"/>
    <mergeCell ref="F5:G5"/>
    <mergeCell ref="F98:G98"/>
    <mergeCell ref="J98:K98"/>
    <mergeCell ref="F100:G100"/>
    <mergeCell ref="A41:E42"/>
    <mergeCell ref="F41:G41"/>
    <mergeCell ref="A62:E63"/>
    <mergeCell ref="F62:G62"/>
    <mergeCell ref="A80:E81"/>
    <mergeCell ref="F80:G80"/>
  </mergeCells>
  <phoneticPr fontId="7" type="noConversion"/>
  <hyperlinks>
    <hyperlink ref="L3" location="預告統計資料發布時間表!A1" display="回發布時間表" xr:uid="{40731284-DA5D-460D-BBB5-845312C0538F}"/>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3" max="16383" man="1"/>
    <brk id="40" max="16383" man="1"/>
    <brk id="61" max="16383" man="1"/>
    <brk id="78"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ACB8E-E511-49B2-8E15-71BBD364DC67}">
  <sheetPr>
    <pageSetUpPr fitToPage="1"/>
  </sheetPr>
  <dimension ref="A1:K41"/>
  <sheetViews>
    <sheetView view="pageBreakPreview" zoomScale="60" zoomScaleNormal="100" workbookViewId="0">
      <selection activeCell="K2" sqref="K2"/>
    </sheetView>
  </sheetViews>
  <sheetFormatPr defaultRowHeight="16.2"/>
  <cols>
    <col min="1" max="1" width="10.6640625" style="128" customWidth="1"/>
    <col min="2" max="2" width="11.77734375" style="128" customWidth="1"/>
    <col min="3" max="3" width="8.6640625" style="128" customWidth="1"/>
    <col min="4" max="4" width="9.6640625" style="128" customWidth="1"/>
    <col min="5" max="5" width="8.6640625" style="128" customWidth="1"/>
    <col min="6" max="6" width="9.6640625" style="128" customWidth="1"/>
    <col min="7" max="7" width="10.109375" style="128" customWidth="1"/>
    <col min="8" max="8" width="10.77734375" style="128" customWidth="1"/>
    <col min="9" max="9" width="10.44140625" style="128" customWidth="1"/>
    <col min="10" max="10" width="10.109375" style="128" customWidth="1"/>
    <col min="11" max="256" width="8.88671875" style="128"/>
    <col min="257" max="257" width="10.6640625" style="128" customWidth="1"/>
    <col min="258" max="258" width="11.77734375" style="128" customWidth="1"/>
    <col min="259" max="259" width="8.6640625" style="128" customWidth="1"/>
    <col min="260" max="260" width="9.6640625" style="128" customWidth="1"/>
    <col min="261" max="261" width="8.6640625" style="128" customWidth="1"/>
    <col min="262" max="262" width="9.6640625" style="128" customWidth="1"/>
    <col min="263" max="263" width="10.109375" style="128" customWidth="1"/>
    <col min="264" max="264" width="10.77734375" style="128" customWidth="1"/>
    <col min="265" max="265" width="10.44140625" style="128" customWidth="1"/>
    <col min="266" max="266" width="10.109375" style="128" customWidth="1"/>
    <col min="267" max="512" width="8.88671875" style="128"/>
    <col min="513" max="513" width="10.6640625" style="128" customWidth="1"/>
    <col min="514" max="514" width="11.77734375" style="128" customWidth="1"/>
    <col min="515" max="515" width="8.6640625" style="128" customWidth="1"/>
    <col min="516" max="516" width="9.6640625" style="128" customWidth="1"/>
    <col min="517" max="517" width="8.6640625" style="128" customWidth="1"/>
    <col min="518" max="518" width="9.6640625" style="128" customWidth="1"/>
    <col min="519" max="519" width="10.109375" style="128" customWidth="1"/>
    <col min="520" max="520" width="10.77734375" style="128" customWidth="1"/>
    <col min="521" max="521" width="10.44140625" style="128" customWidth="1"/>
    <col min="522" max="522" width="10.109375" style="128" customWidth="1"/>
    <col min="523" max="768" width="8.88671875" style="128"/>
    <col min="769" max="769" width="10.6640625" style="128" customWidth="1"/>
    <col min="770" max="770" width="11.77734375" style="128" customWidth="1"/>
    <col min="771" max="771" width="8.6640625" style="128" customWidth="1"/>
    <col min="772" max="772" width="9.6640625" style="128" customWidth="1"/>
    <col min="773" max="773" width="8.6640625" style="128" customWidth="1"/>
    <col min="774" max="774" width="9.6640625" style="128" customWidth="1"/>
    <col min="775" max="775" width="10.109375" style="128" customWidth="1"/>
    <col min="776" max="776" width="10.77734375" style="128" customWidth="1"/>
    <col min="777" max="777" width="10.44140625" style="128" customWidth="1"/>
    <col min="778" max="778" width="10.109375" style="128" customWidth="1"/>
    <col min="779" max="1024" width="8.88671875" style="128"/>
    <col min="1025" max="1025" width="10.6640625" style="128" customWidth="1"/>
    <col min="1026" max="1026" width="11.77734375" style="128" customWidth="1"/>
    <col min="1027" max="1027" width="8.6640625" style="128" customWidth="1"/>
    <col min="1028" max="1028" width="9.6640625" style="128" customWidth="1"/>
    <col min="1029" max="1029" width="8.6640625" style="128" customWidth="1"/>
    <col min="1030" max="1030" width="9.6640625" style="128" customWidth="1"/>
    <col min="1031" max="1031" width="10.109375" style="128" customWidth="1"/>
    <col min="1032" max="1032" width="10.77734375" style="128" customWidth="1"/>
    <col min="1033" max="1033" width="10.44140625" style="128" customWidth="1"/>
    <col min="1034" max="1034" width="10.109375" style="128" customWidth="1"/>
    <col min="1035" max="1280" width="8.88671875" style="128"/>
    <col min="1281" max="1281" width="10.6640625" style="128" customWidth="1"/>
    <col min="1282" max="1282" width="11.77734375" style="128" customWidth="1"/>
    <col min="1283" max="1283" width="8.6640625" style="128" customWidth="1"/>
    <col min="1284" max="1284" width="9.6640625" style="128" customWidth="1"/>
    <col min="1285" max="1285" width="8.6640625" style="128" customWidth="1"/>
    <col min="1286" max="1286" width="9.6640625" style="128" customWidth="1"/>
    <col min="1287" max="1287" width="10.109375" style="128" customWidth="1"/>
    <col min="1288" max="1288" width="10.77734375" style="128" customWidth="1"/>
    <col min="1289" max="1289" width="10.44140625" style="128" customWidth="1"/>
    <col min="1290" max="1290" width="10.109375" style="128" customWidth="1"/>
    <col min="1291" max="1536" width="8.88671875" style="128"/>
    <col min="1537" max="1537" width="10.6640625" style="128" customWidth="1"/>
    <col min="1538" max="1538" width="11.77734375" style="128" customWidth="1"/>
    <col min="1539" max="1539" width="8.6640625" style="128" customWidth="1"/>
    <col min="1540" max="1540" width="9.6640625" style="128" customWidth="1"/>
    <col min="1541" max="1541" width="8.6640625" style="128" customWidth="1"/>
    <col min="1542" max="1542" width="9.6640625" style="128" customWidth="1"/>
    <col min="1543" max="1543" width="10.109375" style="128" customWidth="1"/>
    <col min="1544" max="1544" width="10.77734375" style="128" customWidth="1"/>
    <col min="1545" max="1545" width="10.44140625" style="128" customWidth="1"/>
    <col min="1546" max="1546" width="10.109375" style="128" customWidth="1"/>
    <col min="1547" max="1792" width="8.88671875" style="128"/>
    <col min="1793" max="1793" width="10.6640625" style="128" customWidth="1"/>
    <col min="1794" max="1794" width="11.77734375" style="128" customWidth="1"/>
    <col min="1795" max="1795" width="8.6640625" style="128" customWidth="1"/>
    <col min="1796" max="1796" width="9.6640625" style="128" customWidth="1"/>
    <col min="1797" max="1797" width="8.6640625" style="128" customWidth="1"/>
    <col min="1798" max="1798" width="9.6640625" style="128" customWidth="1"/>
    <col min="1799" max="1799" width="10.109375" style="128" customWidth="1"/>
    <col min="1800" max="1800" width="10.77734375" style="128" customWidth="1"/>
    <col min="1801" max="1801" width="10.44140625" style="128" customWidth="1"/>
    <col min="1802" max="1802" width="10.109375" style="128" customWidth="1"/>
    <col min="1803" max="2048" width="8.88671875" style="128"/>
    <col min="2049" max="2049" width="10.6640625" style="128" customWidth="1"/>
    <col min="2050" max="2050" width="11.77734375" style="128" customWidth="1"/>
    <col min="2051" max="2051" width="8.6640625" style="128" customWidth="1"/>
    <col min="2052" max="2052" width="9.6640625" style="128" customWidth="1"/>
    <col min="2053" max="2053" width="8.6640625" style="128" customWidth="1"/>
    <col min="2054" max="2054" width="9.6640625" style="128" customWidth="1"/>
    <col min="2055" max="2055" width="10.109375" style="128" customWidth="1"/>
    <col min="2056" max="2056" width="10.77734375" style="128" customWidth="1"/>
    <col min="2057" max="2057" width="10.44140625" style="128" customWidth="1"/>
    <col min="2058" max="2058" width="10.109375" style="128" customWidth="1"/>
    <col min="2059" max="2304" width="8.88671875" style="128"/>
    <col min="2305" max="2305" width="10.6640625" style="128" customWidth="1"/>
    <col min="2306" max="2306" width="11.77734375" style="128" customWidth="1"/>
    <col min="2307" max="2307" width="8.6640625" style="128" customWidth="1"/>
    <col min="2308" max="2308" width="9.6640625" style="128" customWidth="1"/>
    <col min="2309" max="2309" width="8.6640625" style="128" customWidth="1"/>
    <col min="2310" max="2310" width="9.6640625" style="128" customWidth="1"/>
    <col min="2311" max="2311" width="10.109375" style="128" customWidth="1"/>
    <col min="2312" max="2312" width="10.77734375" style="128" customWidth="1"/>
    <col min="2313" max="2313" width="10.44140625" style="128" customWidth="1"/>
    <col min="2314" max="2314" width="10.109375" style="128" customWidth="1"/>
    <col min="2315" max="2560" width="8.88671875" style="128"/>
    <col min="2561" max="2561" width="10.6640625" style="128" customWidth="1"/>
    <col min="2562" max="2562" width="11.77734375" style="128" customWidth="1"/>
    <col min="2563" max="2563" width="8.6640625" style="128" customWidth="1"/>
    <col min="2564" max="2564" width="9.6640625" style="128" customWidth="1"/>
    <col min="2565" max="2565" width="8.6640625" style="128" customWidth="1"/>
    <col min="2566" max="2566" width="9.6640625" style="128" customWidth="1"/>
    <col min="2567" max="2567" width="10.109375" style="128" customWidth="1"/>
    <col min="2568" max="2568" width="10.77734375" style="128" customWidth="1"/>
    <col min="2569" max="2569" width="10.44140625" style="128" customWidth="1"/>
    <col min="2570" max="2570" width="10.109375" style="128" customWidth="1"/>
    <col min="2571" max="2816" width="8.88671875" style="128"/>
    <col min="2817" max="2817" width="10.6640625" style="128" customWidth="1"/>
    <col min="2818" max="2818" width="11.77734375" style="128" customWidth="1"/>
    <col min="2819" max="2819" width="8.6640625" style="128" customWidth="1"/>
    <col min="2820" max="2820" width="9.6640625" style="128" customWidth="1"/>
    <col min="2821" max="2821" width="8.6640625" style="128" customWidth="1"/>
    <col min="2822" max="2822" width="9.6640625" style="128" customWidth="1"/>
    <col min="2823" max="2823" width="10.109375" style="128" customWidth="1"/>
    <col min="2824" max="2824" width="10.77734375" style="128" customWidth="1"/>
    <col min="2825" max="2825" width="10.44140625" style="128" customWidth="1"/>
    <col min="2826" max="2826" width="10.109375" style="128" customWidth="1"/>
    <col min="2827" max="3072" width="8.88671875" style="128"/>
    <col min="3073" max="3073" width="10.6640625" style="128" customWidth="1"/>
    <col min="3074" max="3074" width="11.77734375" style="128" customWidth="1"/>
    <col min="3075" max="3075" width="8.6640625" style="128" customWidth="1"/>
    <col min="3076" max="3076" width="9.6640625" style="128" customWidth="1"/>
    <col min="3077" max="3077" width="8.6640625" style="128" customWidth="1"/>
    <col min="3078" max="3078" width="9.6640625" style="128" customWidth="1"/>
    <col min="3079" max="3079" width="10.109375" style="128" customWidth="1"/>
    <col min="3080" max="3080" width="10.77734375" style="128" customWidth="1"/>
    <col min="3081" max="3081" width="10.44140625" style="128" customWidth="1"/>
    <col min="3082" max="3082" width="10.109375" style="128" customWidth="1"/>
    <col min="3083" max="3328" width="8.88671875" style="128"/>
    <col min="3329" max="3329" width="10.6640625" style="128" customWidth="1"/>
    <col min="3330" max="3330" width="11.77734375" style="128" customWidth="1"/>
    <col min="3331" max="3331" width="8.6640625" style="128" customWidth="1"/>
    <col min="3332" max="3332" width="9.6640625" style="128" customWidth="1"/>
    <col min="3333" max="3333" width="8.6640625" style="128" customWidth="1"/>
    <col min="3334" max="3334" width="9.6640625" style="128" customWidth="1"/>
    <col min="3335" max="3335" width="10.109375" style="128" customWidth="1"/>
    <col min="3336" max="3336" width="10.77734375" style="128" customWidth="1"/>
    <col min="3337" max="3337" width="10.44140625" style="128" customWidth="1"/>
    <col min="3338" max="3338" width="10.109375" style="128" customWidth="1"/>
    <col min="3339" max="3584" width="8.88671875" style="128"/>
    <col min="3585" max="3585" width="10.6640625" style="128" customWidth="1"/>
    <col min="3586" max="3586" width="11.77734375" style="128" customWidth="1"/>
    <col min="3587" max="3587" width="8.6640625" style="128" customWidth="1"/>
    <col min="3588" max="3588" width="9.6640625" style="128" customWidth="1"/>
    <col min="3589" max="3589" width="8.6640625" style="128" customWidth="1"/>
    <col min="3590" max="3590" width="9.6640625" style="128" customWidth="1"/>
    <col min="3591" max="3591" width="10.109375" style="128" customWidth="1"/>
    <col min="3592" max="3592" width="10.77734375" style="128" customWidth="1"/>
    <col min="3593" max="3593" width="10.44140625" style="128" customWidth="1"/>
    <col min="3594" max="3594" width="10.109375" style="128" customWidth="1"/>
    <col min="3595" max="3840" width="8.88671875" style="128"/>
    <col min="3841" max="3841" width="10.6640625" style="128" customWidth="1"/>
    <col min="3842" max="3842" width="11.77734375" style="128" customWidth="1"/>
    <col min="3843" max="3843" width="8.6640625" style="128" customWidth="1"/>
    <col min="3844" max="3844" width="9.6640625" style="128" customWidth="1"/>
    <col min="3845" max="3845" width="8.6640625" style="128" customWidth="1"/>
    <col min="3846" max="3846" width="9.6640625" style="128" customWidth="1"/>
    <col min="3847" max="3847" width="10.109375" style="128" customWidth="1"/>
    <col min="3848" max="3848" width="10.77734375" style="128" customWidth="1"/>
    <col min="3849" max="3849" width="10.44140625" style="128" customWidth="1"/>
    <col min="3850" max="3850" width="10.109375" style="128" customWidth="1"/>
    <col min="3851" max="4096" width="8.88671875" style="128"/>
    <col min="4097" max="4097" width="10.6640625" style="128" customWidth="1"/>
    <col min="4098" max="4098" width="11.77734375" style="128" customWidth="1"/>
    <col min="4099" max="4099" width="8.6640625" style="128" customWidth="1"/>
    <col min="4100" max="4100" width="9.6640625" style="128" customWidth="1"/>
    <col min="4101" max="4101" width="8.6640625" style="128" customWidth="1"/>
    <col min="4102" max="4102" width="9.6640625" style="128" customWidth="1"/>
    <col min="4103" max="4103" width="10.109375" style="128" customWidth="1"/>
    <col min="4104" max="4104" width="10.77734375" style="128" customWidth="1"/>
    <col min="4105" max="4105" width="10.44140625" style="128" customWidth="1"/>
    <col min="4106" max="4106" width="10.109375" style="128" customWidth="1"/>
    <col min="4107" max="4352" width="8.88671875" style="128"/>
    <col min="4353" max="4353" width="10.6640625" style="128" customWidth="1"/>
    <col min="4354" max="4354" width="11.77734375" style="128" customWidth="1"/>
    <col min="4355" max="4355" width="8.6640625" style="128" customWidth="1"/>
    <col min="4356" max="4356" width="9.6640625" style="128" customWidth="1"/>
    <col min="4357" max="4357" width="8.6640625" style="128" customWidth="1"/>
    <col min="4358" max="4358" width="9.6640625" style="128" customWidth="1"/>
    <col min="4359" max="4359" width="10.109375" style="128" customWidth="1"/>
    <col min="4360" max="4360" width="10.77734375" style="128" customWidth="1"/>
    <col min="4361" max="4361" width="10.44140625" style="128" customWidth="1"/>
    <col min="4362" max="4362" width="10.109375" style="128" customWidth="1"/>
    <col min="4363" max="4608" width="8.88671875" style="128"/>
    <col min="4609" max="4609" width="10.6640625" style="128" customWidth="1"/>
    <col min="4610" max="4610" width="11.77734375" style="128" customWidth="1"/>
    <col min="4611" max="4611" width="8.6640625" style="128" customWidth="1"/>
    <col min="4612" max="4612" width="9.6640625" style="128" customWidth="1"/>
    <col min="4613" max="4613" width="8.6640625" style="128" customWidth="1"/>
    <col min="4614" max="4614" width="9.6640625" style="128" customWidth="1"/>
    <col min="4615" max="4615" width="10.109375" style="128" customWidth="1"/>
    <col min="4616" max="4616" width="10.77734375" style="128" customWidth="1"/>
    <col min="4617" max="4617" width="10.44140625" style="128" customWidth="1"/>
    <col min="4618" max="4618" width="10.109375" style="128" customWidth="1"/>
    <col min="4619" max="4864" width="8.88671875" style="128"/>
    <col min="4865" max="4865" width="10.6640625" style="128" customWidth="1"/>
    <col min="4866" max="4866" width="11.77734375" style="128" customWidth="1"/>
    <col min="4867" max="4867" width="8.6640625" style="128" customWidth="1"/>
    <col min="4868" max="4868" width="9.6640625" style="128" customWidth="1"/>
    <col min="4869" max="4869" width="8.6640625" style="128" customWidth="1"/>
    <col min="4870" max="4870" width="9.6640625" style="128" customWidth="1"/>
    <col min="4871" max="4871" width="10.109375" style="128" customWidth="1"/>
    <col min="4872" max="4872" width="10.77734375" style="128" customWidth="1"/>
    <col min="4873" max="4873" width="10.44140625" style="128" customWidth="1"/>
    <col min="4874" max="4874" width="10.109375" style="128" customWidth="1"/>
    <col min="4875" max="5120" width="8.88671875" style="128"/>
    <col min="5121" max="5121" width="10.6640625" style="128" customWidth="1"/>
    <col min="5122" max="5122" width="11.77734375" style="128" customWidth="1"/>
    <col min="5123" max="5123" width="8.6640625" style="128" customWidth="1"/>
    <col min="5124" max="5124" width="9.6640625" style="128" customWidth="1"/>
    <col min="5125" max="5125" width="8.6640625" style="128" customWidth="1"/>
    <col min="5126" max="5126" width="9.6640625" style="128" customWidth="1"/>
    <col min="5127" max="5127" width="10.109375" style="128" customWidth="1"/>
    <col min="5128" max="5128" width="10.77734375" style="128" customWidth="1"/>
    <col min="5129" max="5129" width="10.44140625" style="128" customWidth="1"/>
    <col min="5130" max="5130" width="10.109375" style="128" customWidth="1"/>
    <col min="5131" max="5376" width="8.88671875" style="128"/>
    <col min="5377" max="5377" width="10.6640625" style="128" customWidth="1"/>
    <col min="5378" max="5378" width="11.77734375" style="128" customWidth="1"/>
    <col min="5379" max="5379" width="8.6640625" style="128" customWidth="1"/>
    <col min="5380" max="5380" width="9.6640625" style="128" customWidth="1"/>
    <col min="5381" max="5381" width="8.6640625" style="128" customWidth="1"/>
    <col min="5382" max="5382" width="9.6640625" style="128" customWidth="1"/>
    <col min="5383" max="5383" width="10.109375" style="128" customWidth="1"/>
    <col min="5384" max="5384" width="10.77734375" style="128" customWidth="1"/>
    <col min="5385" max="5385" width="10.44140625" style="128" customWidth="1"/>
    <col min="5386" max="5386" width="10.109375" style="128" customWidth="1"/>
    <col min="5387" max="5632" width="8.88671875" style="128"/>
    <col min="5633" max="5633" width="10.6640625" style="128" customWidth="1"/>
    <col min="5634" max="5634" width="11.77734375" style="128" customWidth="1"/>
    <col min="5635" max="5635" width="8.6640625" style="128" customWidth="1"/>
    <col min="5636" max="5636" width="9.6640625" style="128" customWidth="1"/>
    <col min="5637" max="5637" width="8.6640625" style="128" customWidth="1"/>
    <col min="5638" max="5638" width="9.6640625" style="128" customWidth="1"/>
    <col min="5639" max="5639" width="10.109375" style="128" customWidth="1"/>
    <col min="5640" max="5640" width="10.77734375" style="128" customWidth="1"/>
    <col min="5641" max="5641" width="10.44140625" style="128" customWidth="1"/>
    <col min="5642" max="5642" width="10.109375" style="128" customWidth="1"/>
    <col min="5643" max="5888" width="8.88671875" style="128"/>
    <col min="5889" max="5889" width="10.6640625" style="128" customWidth="1"/>
    <col min="5890" max="5890" width="11.77734375" style="128" customWidth="1"/>
    <col min="5891" max="5891" width="8.6640625" style="128" customWidth="1"/>
    <col min="5892" max="5892" width="9.6640625" style="128" customWidth="1"/>
    <col min="5893" max="5893" width="8.6640625" style="128" customWidth="1"/>
    <col min="5894" max="5894" width="9.6640625" style="128" customWidth="1"/>
    <col min="5895" max="5895" width="10.109375" style="128" customWidth="1"/>
    <col min="5896" max="5896" width="10.77734375" style="128" customWidth="1"/>
    <col min="5897" max="5897" width="10.44140625" style="128" customWidth="1"/>
    <col min="5898" max="5898" width="10.109375" style="128" customWidth="1"/>
    <col min="5899" max="6144" width="8.88671875" style="128"/>
    <col min="6145" max="6145" width="10.6640625" style="128" customWidth="1"/>
    <col min="6146" max="6146" width="11.77734375" style="128" customWidth="1"/>
    <col min="6147" max="6147" width="8.6640625" style="128" customWidth="1"/>
    <col min="6148" max="6148" width="9.6640625" style="128" customWidth="1"/>
    <col min="6149" max="6149" width="8.6640625" style="128" customWidth="1"/>
    <col min="6150" max="6150" width="9.6640625" style="128" customWidth="1"/>
    <col min="6151" max="6151" width="10.109375" style="128" customWidth="1"/>
    <col min="6152" max="6152" width="10.77734375" style="128" customWidth="1"/>
    <col min="6153" max="6153" width="10.44140625" style="128" customWidth="1"/>
    <col min="6154" max="6154" width="10.109375" style="128" customWidth="1"/>
    <col min="6155" max="6400" width="8.88671875" style="128"/>
    <col min="6401" max="6401" width="10.6640625" style="128" customWidth="1"/>
    <col min="6402" max="6402" width="11.77734375" style="128" customWidth="1"/>
    <col min="6403" max="6403" width="8.6640625" style="128" customWidth="1"/>
    <col min="6404" max="6404" width="9.6640625" style="128" customWidth="1"/>
    <col min="6405" max="6405" width="8.6640625" style="128" customWidth="1"/>
    <col min="6406" max="6406" width="9.6640625" style="128" customWidth="1"/>
    <col min="6407" max="6407" width="10.109375" style="128" customWidth="1"/>
    <col min="6408" max="6408" width="10.77734375" style="128" customWidth="1"/>
    <col min="6409" max="6409" width="10.44140625" style="128" customWidth="1"/>
    <col min="6410" max="6410" width="10.109375" style="128" customWidth="1"/>
    <col min="6411" max="6656" width="8.88671875" style="128"/>
    <col min="6657" max="6657" width="10.6640625" style="128" customWidth="1"/>
    <col min="6658" max="6658" width="11.77734375" style="128" customWidth="1"/>
    <col min="6659" max="6659" width="8.6640625" style="128" customWidth="1"/>
    <col min="6660" max="6660" width="9.6640625" style="128" customWidth="1"/>
    <col min="6661" max="6661" width="8.6640625" style="128" customWidth="1"/>
    <col min="6662" max="6662" width="9.6640625" style="128" customWidth="1"/>
    <col min="6663" max="6663" width="10.109375" style="128" customWidth="1"/>
    <col min="6664" max="6664" width="10.77734375" style="128" customWidth="1"/>
    <col min="6665" max="6665" width="10.44140625" style="128" customWidth="1"/>
    <col min="6666" max="6666" width="10.109375" style="128" customWidth="1"/>
    <col min="6667" max="6912" width="8.88671875" style="128"/>
    <col min="6913" max="6913" width="10.6640625" style="128" customWidth="1"/>
    <col min="6914" max="6914" width="11.77734375" style="128" customWidth="1"/>
    <col min="6915" max="6915" width="8.6640625" style="128" customWidth="1"/>
    <col min="6916" max="6916" width="9.6640625" style="128" customWidth="1"/>
    <col min="6917" max="6917" width="8.6640625" style="128" customWidth="1"/>
    <col min="6918" max="6918" width="9.6640625" style="128" customWidth="1"/>
    <col min="6919" max="6919" width="10.109375" style="128" customWidth="1"/>
    <col min="6920" max="6920" width="10.77734375" style="128" customWidth="1"/>
    <col min="6921" max="6921" width="10.44140625" style="128" customWidth="1"/>
    <col min="6922" max="6922" width="10.109375" style="128" customWidth="1"/>
    <col min="6923" max="7168" width="8.88671875" style="128"/>
    <col min="7169" max="7169" width="10.6640625" style="128" customWidth="1"/>
    <col min="7170" max="7170" width="11.77734375" style="128" customWidth="1"/>
    <col min="7171" max="7171" width="8.6640625" style="128" customWidth="1"/>
    <col min="7172" max="7172" width="9.6640625" style="128" customWidth="1"/>
    <col min="7173" max="7173" width="8.6640625" style="128" customWidth="1"/>
    <col min="7174" max="7174" width="9.6640625" style="128" customWidth="1"/>
    <col min="7175" max="7175" width="10.109375" style="128" customWidth="1"/>
    <col min="7176" max="7176" width="10.77734375" style="128" customWidth="1"/>
    <col min="7177" max="7177" width="10.44140625" style="128" customWidth="1"/>
    <col min="7178" max="7178" width="10.109375" style="128" customWidth="1"/>
    <col min="7179" max="7424" width="8.88671875" style="128"/>
    <col min="7425" max="7425" width="10.6640625" style="128" customWidth="1"/>
    <col min="7426" max="7426" width="11.77734375" style="128" customWidth="1"/>
    <col min="7427" max="7427" width="8.6640625" style="128" customWidth="1"/>
    <col min="7428" max="7428" width="9.6640625" style="128" customWidth="1"/>
    <col min="7429" max="7429" width="8.6640625" style="128" customWidth="1"/>
    <col min="7430" max="7430" width="9.6640625" style="128" customWidth="1"/>
    <col min="7431" max="7431" width="10.109375" style="128" customWidth="1"/>
    <col min="7432" max="7432" width="10.77734375" style="128" customWidth="1"/>
    <col min="7433" max="7433" width="10.44140625" style="128" customWidth="1"/>
    <col min="7434" max="7434" width="10.109375" style="128" customWidth="1"/>
    <col min="7435" max="7680" width="8.88671875" style="128"/>
    <col min="7681" max="7681" width="10.6640625" style="128" customWidth="1"/>
    <col min="7682" max="7682" width="11.77734375" style="128" customWidth="1"/>
    <col min="7683" max="7683" width="8.6640625" style="128" customWidth="1"/>
    <col min="7684" max="7684" width="9.6640625" style="128" customWidth="1"/>
    <col min="7685" max="7685" width="8.6640625" style="128" customWidth="1"/>
    <col min="7686" max="7686" width="9.6640625" style="128" customWidth="1"/>
    <col min="7687" max="7687" width="10.109375" style="128" customWidth="1"/>
    <col min="7688" max="7688" width="10.77734375" style="128" customWidth="1"/>
    <col min="7689" max="7689" width="10.44140625" style="128" customWidth="1"/>
    <col min="7690" max="7690" width="10.109375" style="128" customWidth="1"/>
    <col min="7691" max="7936" width="8.88671875" style="128"/>
    <col min="7937" max="7937" width="10.6640625" style="128" customWidth="1"/>
    <col min="7938" max="7938" width="11.77734375" style="128" customWidth="1"/>
    <col min="7939" max="7939" width="8.6640625" style="128" customWidth="1"/>
    <col min="7940" max="7940" width="9.6640625" style="128" customWidth="1"/>
    <col min="7941" max="7941" width="8.6640625" style="128" customWidth="1"/>
    <col min="7942" max="7942" width="9.6640625" style="128" customWidth="1"/>
    <col min="7943" max="7943" width="10.109375" style="128" customWidth="1"/>
    <col min="7944" max="7944" width="10.77734375" style="128" customWidth="1"/>
    <col min="7945" max="7945" width="10.44140625" style="128" customWidth="1"/>
    <col min="7946" max="7946" width="10.109375" style="128" customWidth="1"/>
    <col min="7947" max="8192" width="8.88671875" style="128"/>
    <col min="8193" max="8193" width="10.6640625" style="128" customWidth="1"/>
    <col min="8194" max="8194" width="11.77734375" style="128" customWidth="1"/>
    <col min="8195" max="8195" width="8.6640625" style="128" customWidth="1"/>
    <col min="8196" max="8196" width="9.6640625" style="128" customWidth="1"/>
    <col min="8197" max="8197" width="8.6640625" style="128" customWidth="1"/>
    <col min="8198" max="8198" width="9.6640625" style="128" customWidth="1"/>
    <col min="8199" max="8199" width="10.109375" style="128" customWidth="1"/>
    <col min="8200" max="8200" width="10.77734375" style="128" customWidth="1"/>
    <col min="8201" max="8201" width="10.44140625" style="128" customWidth="1"/>
    <col min="8202" max="8202" width="10.109375" style="128" customWidth="1"/>
    <col min="8203" max="8448" width="8.88671875" style="128"/>
    <col min="8449" max="8449" width="10.6640625" style="128" customWidth="1"/>
    <col min="8450" max="8450" width="11.77734375" style="128" customWidth="1"/>
    <col min="8451" max="8451" width="8.6640625" style="128" customWidth="1"/>
    <col min="8452" max="8452" width="9.6640625" style="128" customWidth="1"/>
    <col min="8453" max="8453" width="8.6640625" style="128" customWidth="1"/>
    <col min="8454" max="8454" width="9.6640625" style="128" customWidth="1"/>
    <col min="8455" max="8455" width="10.109375" style="128" customWidth="1"/>
    <col min="8456" max="8456" width="10.77734375" style="128" customWidth="1"/>
    <col min="8457" max="8457" width="10.44140625" style="128" customWidth="1"/>
    <col min="8458" max="8458" width="10.109375" style="128" customWidth="1"/>
    <col min="8459" max="8704" width="8.88671875" style="128"/>
    <col min="8705" max="8705" width="10.6640625" style="128" customWidth="1"/>
    <col min="8706" max="8706" width="11.77734375" style="128" customWidth="1"/>
    <col min="8707" max="8707" width="8.6640625" style="128" customWidth="1"/>
    <col min="8708" max="8708" width="9.6640625" style="128" customWidth="1"/>
    <col min="8709" max="8709" width="8.6640625" style="128" customWidth="1"/>
    <col min="8710" max="8710" width="9.6640625" style="128" customWidth="1"/>
    <col min="8711" max="8711" width="10.109375" style="128" customWidth="1"/>
    <col min="8712" max="8712" width="10.77734375" style="128" customWidth="1"/>
    <col min="8713" max="8713" width="10.44140625" style="128" customWidth="1"/>
    <col min="8714" max="8714" width="10.109375" style="128" customWidth="1"/>
    <col min="8715" max="8960" width="8.88671875" style="128"/>
    <col min="8961" max="8961" width="10.6640625" style="128" customWidth="1"/>
    <col min="8962" max="8962" width="11.77734375" style="128" customWidth="1"/>
    <col min="8963" max="8963" width="8.6640625" style="128" customWidth="1"/>
    <col min="8964" max="8964" width="9.6640625" style="128" customWidth="1"/>
    <col min="8965" max="8965" width="8.6640625" style="128" customWidth="1"/>
    <col min="8966" max="8966" width="9.6640625" style="128" customWidth="1"/>
    <col min="8967" max="8967" width="10.109375" style="128" customWidth="1"/>
    <col min="8968" max="8968" width="10.77734375" style="128" customWidth="1"/>
    <col min="8969" max="8969" width="10.44140625" style="128" customWidth="1"/>
    <col min="8970" max="8970" width="10.109375" style="128" customWidth="1"/>
    <col min="8971" max="9216" width="8.88671875" style="128"/>
    <col min="9217" max="9217" width="10.6640625" style="128" customWidth="1"/>
    <col min="9218" max="9218" width="11.77734375" style="128" customWidth="1"/>
    <col min="9219" max="9219" width="8.6640625" style="128" customWidth="1"/>
    <col min="9220" max="9220" width="9.6640625" style="128" customWidth="1"/>
    <col min="9221" max="9221" width="8.6640625" style="128" customWidth="1"/>
    <col min="9222" max="9222" width="9.6640625" style="128" customWidth="1"/>
    <col min="9223" max="9223" width="10.109375" style="128" customWidth="1"/>
    <col min="9224" max="9224" width="10.77734375" style="128" customWidth="1"/>
    <col min="9225" max="9225" width="10.44140625" style="128" customWidth="1"/>
    <col min="9226" max="9226" width="10.109375" style="128" customWidth="1"/>
    <col min="9227" max="9472" width="8.88671875" style="128"/>
    <col min="9473" max="9473" width="10.6640625" style="128" customWidth="1"/>
    <col min="9474" max="9474" width="11.77734375" style="128" customWidth="1"/>
    <col min="9475" max="9475" width="8.6640625" style="128" customWidth="1"/>
    <col min="9476" max="9476" width="9.6640625" style="128" customWidth="1"/>
    <col min="9477" max="9477" width="8.6640625" style="128" customWidth="1"/>
    <col min="9478" max="9478" width="9.6640625" style="128" customWidth="1"/>
    <col min="9479" max="9479" width="10.109375" style="128" customWidth="1"/>
    <col min="9480" max="9480" width="10.77734375" style="128" customWidth="1"/>
    <col min="9481" max="9481" width="10.44140625" style="128" customWidth="1"/>
    <col min="9482" max="9482" width="10.109375" style="128" customWidth="1"/>
    <col min="9483" max="9728" width="8.88671875" style="128"/>
    <col min="9729" max="9729" width="10.6640625" style="128" customWidth="1"/>
    <col min="9730" max="9730" width="11.77734375" style="128" customWidth="1"/>
    <col min="9731" max="9731" width="8.6640625" style="128" customWidth="1"/>
    <col min="9732" max="9732" width="9.6640625" style="128" customWidth="1"/>
    <col min="9733" max="9733" width="8.6640625" style="128" customWidth="1"/>
    <col min="9734" max="9734" width="9.6640625" style="128" customWidth="1"/>
    <col min="9735" max="9735" width="10.109375" style="128" customWidth="1"/>
    <col min="9736" max="9736" width="10.77734375" style="128" customWidth="1"/>
    <col min="9737" max="9737" width="10.44140625" style="128" customWidth="1"/>
    <col min="9738" max="9738" width="10.109375" style="128" customWidth="1"/>
    <col min="9739" max="9984" width="8.88671875" style="128"/>
    <col min="9985" max="9985" width="10.6640625" style="128" customWidth="1"/>
    <col min="9986" max="9986" width="11.77734375" style="128" customWidth="1"/>
    <col min="9987" max="9987" width="8.6640625" style="128" customWidth="1"/>
    <col min="9988" max="9988" width="9.6640625" style="128" customWidth="1"/>
    <col min="9989" max="9989" width="8.6640625" style="128" customWidth="1"/>
    <col min="9990" max="9990" width="9.6640625" style="128" customWidth="1"/>
    <col min="9991" max="9991" width="10.109375" style="128" customWidth="1"/>
    <col min="9992" max="9992" width="10.77734375" style="128" customWidth="1"/>
    <col min="9993" max="9993" width="10.44140625" style="128" customWidth="1"/>
    <col min="9994" max="9994" width="10.109375" style="128" customWidth="1"/>
    <col min="9995" max="10240" width="8.88671875" style="128"/>
    <col min="10241" max="10241" width="10.6640625" style="128" customWidth="1"/>
    <col min="10242" max="10242" width="11.77734375" style="128" customWidth="1"/>
    <col min="10243" max="10243" width="8.6640625" style="128" customWidth="1"/>
    <col min="10244" max="10244" width="9.6640625" style="128" customWidth="1"/>
    <col min="10245" max="10245" width="8.6640625" style="128" customWidth="1"/>
    <col min="10246" max="10246" width="9.6640625" style="128" customWidth="1"/>
    <col min="10247" max="10247" width="10.109375" style="128" customWidth="1"/>
    <col min="10248" max="10248" width="10.77734375" style="128" customWidth="1"/>
    <col min="10249" max="10249" width="10.44140625" style="128" customWidth="1"/>
    <col min="10250" max="10250" width="10.109375" style="128" customWidth="1"/>
    <col min="10251" max="10496" width="8.88671875" style="128"/>
    <col min="10497" max="10497" width="10.6640625" style="128" customWidth="1"/>
    <col min="10498" max="10498" width="11.77734375" style="128" customWidth="1"/>
    <col min="10499" max="10499" width="8.6640625" style="128" customWidth="1"/>
    <col min="10500" max="10500" width="9.6640625" style="128" customWidth="1"/>
    <col min="10501" max="10501" width="8.6640625" style="128" customWidth="1"/>
    <col min="10502" max="10502" width="9.6640625" style="128" customWidth="1"/>
    <col min="10503" max="10503" width="10.109375" style="128" customWidth="1"/>
    <col min="10504" max="10504" width="10.77734375" style="128" customWidth="1"/>
    <col min="10505" max="10505" width="10.44140625" style="128" customWidth="1"/>
    <col min="10506" max="10506" width="10.109375" style="128" customWidth="1"/>
    <col min="10507" max="10752" width="8.88671875" style="128"/>
    <col min="10753" max="10753" width="10.6640625" style="128" customWidth="1"/>
    <col min="10754" max="10754" width="11.77734375" style="128" customWidth="1"/>
    <col min="10755" max="10755" width="8.6640625" style="128" customWidth="1"/>
    <col min="10756" max="10756" width="9.6640625" style="128" customWidth="1"/>
    <col min="10757" max="10757" width="8.6640625" style="128" customWidth="1"/>
    <col min="10758" max="10758" width="9.6640625" style="128" customWidth="1"/>
    <col min="10759" max="10759" width="10.109375" style="128" customWidth="1"/>
    <col min="10760" max="10760" width="10.77734375" style="128" customWidth="1"/>
    <col min="10761" max="10761" width="10.44140625" style="128" customWidth="1"/>
    <col min="10762" max="10762" width="10.109375" style="128" customWidth="1"/>
    <col min="10763" max="11008" width="8.88671875" style="128"/>
    <col min="11009" max="11009" width="10.6640625" style="128" customWidth="1"/>
    <col min="11010" max="11010" width="11.77734375" style="128" customWidth="1"/>
    <col min="11011" max="11011" width="8.6640625" style="128" customWidth="1"/>
    <col min="11012" max="11012" width="9.6640625" style="128" customWidth="1"/>
    <col min="11013" max="11013" width="8.6640625" style="128" customWidth="1"/>
    <col min="11014" max="11014" width="9.6640625" style="128" customWidth="1"/>
    <col min="11015" max="11015" width="10.109375" style="128" customWidth="1"/>
    <col min="11016" max="11016" width="10.77734375" style="128" customWidth="1"/>
    <col min="11017" max="11017" width="10.44140625" style="128" customWidth="1"/>
    <col min="11018" max="11018" width="10.109375" style="128" customWidth="1"/>
    <col min="11019" max="11264" width="8.88671875" style="128"/>
    <col min="11265" max="11265" width="10.6640625" style="128" customWidth="1"/>
    <col min="11266" max="11266" width="11.77734375" style="128" customWidth="1"/>
    <col min="11267" max="11267" width="8.6640625" style="128" customWidth="1"/>
    <col min="11268" max="11268" width="9.6640625" style="128" customWidth="1"/>
    <col min="11269" max="11269" width="8.6640625" style="128" customWidth="1"/>
    <col min="11270" max="11270" width="9.6640625" style="128" customWidth="1"/>
    <col min="11271" max="11271" width="10.109375" style="128" customWidth="1"/>
    <col min="11272" max="11272" width="10.77734375" style="128" customWidth="1"/>
    <col min="11273" max="11273" width="10.44140625" style="128" customWidth="1"/>
    <col min="11274" max="11274" width="10.109375" style="128" customWidth="1"/>
    <col min="11275" max="11520" width="8.88671875" style="128"/>
    <col min="11521" max="11521" width="10.6640625" style="128" customWidth="1"/>
    <col min="11522" max="11522" width="11.77734375" style="128" customWidth="1"/>
    <col min="11523" max="11523" width="8.6640625" style="128" customWidth="1"/>
    <col min="11524" max="11524" width="9.6640625" style="128" customWidth="1"/>
    <col min="11525" max="11525" width="8.6640625" style="128" customWidth="1"/>
    <col min="11526" max="11526" width="9.6640625" style="128" customWidth="1"/>
    <col min="11527" max="11527" width="10.109375" style="128" customWidth="1"/>
    <col min="11528" max="11528" width="10.77734375" style="128" customWidth="1"/>
    <col min="11529" max="11529" width="10.44140625" style="128" customWidth="1"/>
    <col min="11530" max="11530" width="10.109375" style="128" customWidth="1"/>
    <col min="11531" max="11776" width="8.88671875" style="128"/>
    <col min="11777" max="11777" width="10.6640625" style="128" customWidth="1"/>
    <col min="11778" max="11778" width="11.77734375" style="128" customWidth="1"/>
    <col min="11779" max="11779" width="8.6640625" style="128" customWidth="1"/>
    <col min="11780" max="11780" width="9.6640625" style="128" customWidth="1"/>
    <col min="11781" max="11781" width="8.6640625" style="128" customWidth="1"/>
    <col min="11782" max="11782" width="9.6640625" style="128" customWidth="1"/>
    <col min="11783" max="11783" width="10.109375" style="128" customWidth="1"/>
    <col min="11784" max="11784" width="10.77734375" style="128" customWidth="1"/>
    <col min="11785" max="11785" width="10.44140625" style="128" customWidth="1"/>
    <col min="11786" max="11786" width="10.109375" style="128" customWidth="1"/>
    <col min="11787" max="12032" width="8.88671875" style="128"/>
    <col min="12033" max="12033" width="10.6640625" style="128" customWidth="1"/>
    <col min="12034" max="12034" width="11.77734375" style="128" customWidth="1"/>
    <col min="12035" max="12035" width="8.6640625" style="128" customWidth="1"/>
    <col min="12036" max="12036" width="9.6640625" style="128" customWidth="1"/>
    <col min="12037" max="12037" width="8.6640625" style="128" customWidth="1"/>
    <col min="12038" max="12038" width="9.6640625" style="128" customWidth="1"/>
    <col min="12039" max="12039" width="10.109375" style="128" customWidth="1"/>
    <col min="12040" max="12040" width="10.77734375" style="128" customWidth="1"/>
    <col min="12041" max="12041" width="10.44140625" style="128" customWidth="1"/>
    <col min="12042" max="12042" width="10.109375" style="128" customWidth="1"/>
    <col min="12043" max="12288" width="8.88671875" style="128"/>
    <col min="12289" max="12289" width="10.6640625" style="128" customWidth="1"/>
    <col min="12290" max="12290" width="11.77734375" style="128" customWidth="1"/>
    <col min="12291" max="12291" width="8.6640625" style="128" customWidth="1"/>
    <col min="12292" max="12292" width="9.6640625" style="128" customWidth="1"/>
    <col min="12293" max="12293" width="8.6640625" style="128" customWidth="1"/>
    <col min="12294" max="12294" width="9.6640625" style="128" customWidth="1"/>
    <col min="12295" max="12295" width="10.109375" style="128" customWidth="1"/>
    <col min="12296" max="12296" width="10.77734375" style="128" customWidth="1"/>
    <col min="12297" max="12297" width="10.44140625" style="128" customWidth="1"/>
    <col min="12298" max="12298" width="10.109375" style="128" customWidth="1"/>
    <col min="12299" max="12544" width="8.88671875" style="128"/>
    <col min="12545" max="12545" width="10.6640625" style="128" customWidth="1"/>
    <col min="12546" max="12546" width="11.77734375" style="128" customWidth="1"/>
    <col min="12547" max="12547" width="8.6640625" style="128" customWidth="1"/>
    <col min="12548" max="12548" width="9.6640625" style="128" customWidth="1"/>
    <col min="12549" max="12549" width="8.6640625" style="128" customWidth="1"/>
    <col min="12550" max="12550" width="9.6640625" style="128" customWidth="1"/>
    <col min="12551" max="12551" width="10.109375" style="128" customWidth="1"/>
    <col min="12552" max="12552" width="10.77734375" style="128" customWidth="1"/>
    <col min="12553" max="12553" width="10.44140625" style="128" customWidth="1"/>
    <col min="12554" max="12554" width="10.109375" style="128" customWidth="1"/>
    <col min="12555" max="12800" width="8.88671875" style="128"/>
    <col min="12801" max="12801" width="10.6640625" style="128" customWidth="1"/>
    <col min="12802" max="12802" width="11.77734375" style="128" customWidth="1"/>
    <col min="12803" max="12803" width="8.6640625" style="128" customWidth="1"/>
    <col min="12804" max="12804" width="9.6640625" style="128" customWidth="1"/>
    <col min="12805" max="12805" width="8.6640625" style="128" customWidth="1"/>
    <col min="12806" max="12806" width="9.6640625" style="128" customWidth="1"/>
    <col min="12807" max="12807" width="10.109375" style="128" customWidth="1"/>
    <col min="12808" max="12808" width="10.77734375" style="128" customWidth="1"/>
    <col min="12809" max="12809" width="10.44140625" style="128" customWidth="1"/>
    <col min="12810" max="12810" width="10.109375" style="128" customWidth="1"/>
    <col min="12811" max="13056" width="8.88671875" style="128"/>
    <col min="13057" max="13057" width="10.6640625" style="128" customWidth="1"/>
    <col min="13058" max="13058" width="11.77734375" style="128" customWidth="1"/>
    <col min="13059" max="13059" width="8.6640625" style="128" customWidth="1"/>
    <col min="13060" max="13060" width="9.6640625" style="128" customWidth="1"/>
    <col min="13061" max="13061" width="8.6640625" style="128" customWidth="1"/>
    <col min="13062" max="13062" width="9.6640625" style="128" customWidth="1"/>
    <col min="13063" max="13063" width="10.109375" style="128" customWidth="1"/>
    <col min="13064" max="13064" width="10.77734375" style="128" customWidth="1"/>
    <col min="13065" max="13065" width="10.44140625" style="128" customWidth="1"/>
    <col min="13066" max="13066" width="10.109375" style="128" customWidth="1"/>
    <col min="13067" max="13312" width="8.88671875" style="128"/>
    <col min="13313" max="13313" width="10.6640625" style="128" customWidth="1"/>
    <col min="13314" max="13314" width="11.77734375" style="128" customWidth="1"/>
    <col min="13315" max="13315" width="8.6640625" style="128" customWidth="1"/>
    <col min="13316" max="13316" width="9.6640625" style="128" customWidth="1"/>
    <col min="13317" max="13317" width="8.6640625" style="128" customWidth="1"/>
    <col min="13318" max="13318" width="9.6640625" style="128" customWidth="1"/>
    <col min="13319" max="13319" width="10.109375" style="128" customWidth="1"/>
    <col min="13320" max="13320" width="10.77734375" style="128" customWidth="1"/>
    <col min="13321" max="13321" width="10.44140625" style="128" customWidth="1"/>
    <col min="13322" max="13322" width="10.109375" style="128" customWidth="1"/>
    <col min="13323" max="13568" width="8.88671875" style="128"/>
    <col min="13569" max="13569" width="10.6640625" style="128" customWidth="1"/>
    <col min="13570" max="13570" width="11.77734375" style="128" customWidth="1"/>
    <col min="13571" max="13571" width="8.6640625" style="128" customWidth="1"/>
    <col min="13572" max="13572" width="9.6640625" style="128" customWidth="1"/>
    <col min="13573" max="13573" width="8.6640625" style="128" customWidth="1"/>
    <col min="13574" max="13574" width="9.6640625" style="128" customWidth="1"/>
    <col min="13575" max="13575" width="10.109375" style="128" customWidth="1"/>
    <col min="13576" max="13576" width="10.77734375" style="128" customWidth="1"/>
    <col min="13577" max="13577" width="10.44140625" style="128" customWidth="1"/>
    <col min="13578" max="13578" width="10.109375" style="128" customWidth="1"/>
    <col min="13579" max="13824" width="8.88671875" style="128"/>
    <col min="13825" max="13825" width="10.6640625" style="128" customWidth="1"/>
    <col min="13826" max="13826" width="11.77734375" style="128" customWidth="1"/>
    <col min="13827" max="13827" width="8.6640625" style="128" customWidth="1"/>
    <col min="13828" max="13828" width="9.6640625" style="128" customWidth="1"/>
    <col min="13829" max="13829" width="8.6640625" style="128" customWidth="1"/>
    <col min="13830" max="13830" width="9.6640625" style="128" customWidth="1"/>
    <col min="13831" max="13831" width="10.109375" style="128" customWidth="1"/>
    <col min="13832" max="13832" width="10.77734375" style="128" customWidth="1"/>
    <col min="13833" max="13833" width="10.44140625" style="128" customWidth="1"/>
    <col min="13834" max="13834" width="10.109375" style="128" customWidth="1"/>
    <col min="13835" max="14080" width="8.88671875" style="128"/>
    <col min="14081" max="14081" width="10.6640625" style="128" customWidth="1"/>
    <col min="14082" max="14082" width="11.77734375" style="128" customWidth="1"/>
    <col min="14083" max="14083" width="8.6640625" style="128" customWidth="1"/>
    <col min="14084" max="14084" width="9.6640625" style="128" customWidth="1"/>
    <col min="14085" max="14085" width="8.6640625" style="128" customWidth="1"/>
    <col min="14086" max="14086" width="9.6640625" style="128" customWidth="1"/>
    <col min="14087" max="14087" width="10.109375" style="128" customWidth="1"/>
    <col min="14088" max="14088" width="10.77734375" style="128" customWidth="1"/>
    <col min="14089" max="14089" width="10.44140625" style="128" customWidth="1"/>
    <col min="14090" max="14090" width="10.109375" style="128" customWidth="1"/>
    <col min="14091" max="14336" width="8.88671875" style="128"/>
    <col min="14337" max="14337" width="10.6640625" style="128" customWidth="1"/>
    <col min="14338" max="14338" width="11.77734375" style="128" customWidth="1"/>
    <col min="14339" max="14339" width="8.6640625" style="128" customWidth="1"/>
    <col min="14340" max="14340" width="9.6640625" style="128" customWidth="1"/>
    <col min="14341" max="14341" width="8.6640625" style="128" customWidth="1"/>
    <col min="14342" max="14342" width="9.6640625" style="128" customWidth="1"/>
    <col min="14343" max="14343" width="10.109375" style="128" customWidth="1"/>
    <col min="14344" max="14344" width="10.77734375" style="128" customWidth="1"/>
    <col min="14345" max="14345" width="10.44140625" style="128" customWidth="1"/>
    <col min="14346" max="14346" width="10.109375" style="128" customWidth="1"/>
    <col min="14347" max="14592" width="8.88671875" style="128"/>
    <col min="14593" max="14593" width="10.6640625" style="128" customWidth="1"/>
    <col min="14594" max="14594" width="11.77734375" style="128" customWidth="1"/>
    <col min="14595" max="14595" width="8.6640625" style="128" customWidth="1"/>
    <col min="14596" max="14596" width="9.6640625" style="128" customWidth="1"/>
    <col min="14597" max="14597" width="8.6640625" style="128" customWidth="1"/>
    <col min="14598" max="14598" width="9.6640625" style="128" customWidth="1"/>
    <col min="14599" max="14599" width="10.109375" style="128" customWidth="1"/>
    <col min="14600" max="14600" width="10.77734375" style="128" customWidth="1"/>
    <col min="14601" max="14601" width="10.44140625" style="128" customWidth="1"/>
    <col min="14602" max="14602" width="10.109375" style="128" customWidth="1"/>
    <col min="14603" max="14848" width="8.88671875" style="128"/>
    <col min="14849" max="14849" width="10.6640625" style="128" customWidth="1"/>
    <col min="14850" max="14850" width="11.77734375" style="128" customWidth="1"/>
    <col min="14851" max="14851" width="8.6640625" style="128" customWidth="1"/>
    <col min="14852" max="14852" width="9.6640625" style="128" customWidth="1"/>
    <col min="14853" max="14853" width="8.6640625" style="128" customWidth="1"/>
    <col min="14854" max="14854" width="9.6640625" style="128" customWidth="1"/>
    <col min="14855" max="14855" width="10.109375" style="128" customWidth="1"/>
    <col min="14856" max="14856" width="10.77734375" style="128" customWidth="1"/>
    <col min="14857" max="14857" width="10.44140625" style="128" customWidth="1"/>
    <col min="14858" max="14858" width="10.109375" style="128" customWidth="1"/>
    <col min="14859" max="15104" width="8.88671875" style="128"/>
    <col min="15105" max="15105" width="10.6640625" style="128" customWidth="1"/>
    <col min="15106" max="15106" width="11.77734375" style="128" customWidth="1"/>
    <col min="15107" max="15107" width="8.6640625" style="128" customWidth="1"/>
    <col min="15108" max="15108" width="9.6640625" style="128" customWidth="1"/>
    <col min="15109" max="15109" width="8.6640625" style="128" customWidth="1"/>
    <col min="15110" max="15110" width="9.6640625" style="128" customWidth="1"/>
    <col min="15111" max="15111" width="10.109375" style="128" customWidth="1"/>
    <col min="15112" max="15112" width="10.77734375" style="128" customWidth="1"/>
    <col min="15113" max="15113" width="10.44140625" style="128" customWidth="1"/>
    <col min="15114" max="15114" width="10.109375" style="128" customWidth="1"/>
    <col min="15115" max="15360" width="8.88671875" style="128"/>
    <col min="15361" max="15361" width="10.6640625" style="128" customWidth="1"/>
    <col min="15362" max="15362" width="11.77734375" style="128" customWidth="1"/>
    <col min="15363" max="15363" width="8.6640625" style="128" customWidth="1"/>
    <col min="15364" max="15364" width="9.6640625" style="128" customWidth="1"/>
    <col min="15365" max="15365" width="8.6640625" style="128" customWidth="1"/>
    <col min="15366" max="15366" width="9.6640625" style="128" customWidth="1"/>
    <col min="15367" max="15367" width="10.109375" style="128" customWidth="1"/>
    <col min="15368" max="15368" width="10.77734375" style="128" customWidth="1"/>
    <col min="15369" max="15369" width="10.44140625" style="128" customWidth="1"/>
    <col min="15370" max="15370" width="10.109375" style="128" customWidth="1"/>
    <col min="15371" max="15616" width="8.88671875" style="128"/>
    <col min="15617" max="15617" width="10.6640625" style="128" customWidth="1"/>
    <col min="15618" max="15618" width="11.77734375" style="128" customWidth="1"/>
    <col min="15619" max="15619" width="8.6640625" style="128" customWidth="1"/>
    <col min="15620" max="15620" width="9.6640625" style="128" customWidth="1"/>
    <col min="15621" max="15621" width="8.6640625" style="128" customWidth="1"/>
    <col min="15622" max="15622" width="9.6640625" style="128" customWidth="1"/>
    <col min="15623" max="15623" width="10.109375" style="128" customWidth="1"/>
    <col min="15624" max="15624" width="10.77734375" style="128" customWidth="1"/>
    <col min="15625" max="15625" width="10.44140625" style="128" customWidth="1"/>
    <col min="15626" max="15626" width="10.109375" style="128" customWidth="1"/>
    <col min="15627" max="15872" width="8.88671875" style="128"/>
    <col min="15873" max="15873" width="10.6640625" style="128" customWidth="1"/>
    <col min="15874" max="15874" width="11.77734375" style="128" customWidth="1"/>
    <col min="15875" max="15875" width="8.6640625" style="128" customWidth="1"/>
    <col min="15876" max="15876" width="9.6640625" style="128" customWidth="1"/>
    <col min="15877" max="15877" width="8.6640625" style="128" customWidth="1"/>
    <col min="15878" max="15878" width="9.6640625" style="128" customWidth="1"/>
    <col min="15879" max="15879" width="10.109375" style="128" customWidth="1"/>
    <col min="15880" max="15880" width="10.77734375" style="128" customWidth="1"/>
    <col min="15881" max="15881" width="10.44140625" style="128" customWidth="1"/>
    <col min="15882" max="15882" width="10.109375" style="128" customWidth="1"/>
    <col min="15883" max="16128" width="8.88671875" style="128"/>
    <col min="16129" max="16129" width="10.6640625" style="128" customWidth="1"/>
    <col min="16130" max="16130" width="11.77734375" style="128" customWidth="1"/>
    <col min="16131" max="16131" width="8.6640625" style="128" customWidth="1"/>
    <col min="16132" max="16132" width="9.6640625" style="128" customWidth="1"/>
    <col min="16133" max="16133" width="8.6640625" style="128" customWidth="1"/>
    <col min="16134" max="16134" width="9.6640625" style="128" customWidth="1"/>
    <col min="16135" max="16135" width="10.109375" style="128" customWidth="1"/>
    <col min="16136" max="16136" width="10.77734375" style="128" customWidth="1"/>
    <col min="16137" max="16137" width="10.44140625" style="128" customWidth="1"/>
    <col min="16138" max="16138" width="10.109375" style="128" customWidth="1"/>
    <col min="16139" max="16384" width="8.88671875" style="128"/>
  </cols>
  <sheetData>
    <row r="1" spans="1:11" ht="16.8" thickBot="1">
      <c r="A1" s="1318" t="s">
        <v>742</v>
      </c>
      <c r="B1" s="1319"/>
      <c r="G1" s="129" t="s">
        <v>647</v>
      </c>
      <c r="H1" s="1318" t="s">
        <v>743</v>
      </c>
      <c r="I1" s="1320"/>
      <c r="J1" s="1319"/>
    </row>
    <row r="2" spans="1:11" ht="16.8" thickBot="1">
      <c r="A2" s="1318" t="s">
        <v>744</v>
      </c>
      <c r="B2" s="1319"/>
      <c r="C2" s="130" t="s">
        <v>745</v>
      </c>
      <c r="D2" s="131"/>
      <c r="G2" s="129" t="s">
        <v>746</v>
      </c>
      <c r="H2" s="1321" t="s">
        <v>747</v>
      </c>
      <c r="I2" s="1320"/>
      <c r="J2" s="1319"/>
      <c r="K2" s="54" t="s">
        <v>12</v>
      </c>
    </row>
    <row r="3" spans="1:11" s="132" customFormat="1" ht="24.6">
      <c r="A3" s="1322" t="s">
        <v>748</v>
      </c>
      <c r="B3" s="1322"/>
      <c r="C3" s="1322"/>
      <c r="D3" s="1322"/>
      <c r="E3" s="1322"/>
      <c r="F3" s="1322"/>
      <c r="G3" s="1322"/>
      <c r="H3" s="1322"/>
      <c r="I3" s="1322"/>
      <c r="J3" s="1322"/>
    </row>
    <row r="4" spans="1:11" s="132" customFormat="1" ht="15">
      <c r="A4" s="1317"/>
      <c r="B4" s="1317"/>
      <c r="C4" s="1317"/>
      <c r="D4" s="1317"/>
      <c r="E4" s="1317"/>
      <c r="F4" s="1317"/>
    </row>
    <row r="5" spans="1:11" s="132" customFormat="1" ht="18.75" customHeight="1" thickBot="1">
      <c r="A5" s="1289" t="s">
        <v>749</v>
      </c>
      <c r="B5" s="1289"/>
      <c r="C5" s="1289"/>
      <c r="D5" s="1289"/>
      <c r="E5" s="1289"/>
      <c r="F5" s="1289"/>
      <c r="G5" s="1289"/>
      <c r="H5" s="1289"/>
      <c r="I5" s="1289"/>
      <c r="J5" s="1289"/>
    </row>
    <row r="6" spans="1:11" s="133" customFormat="1" ht="24" customHeight="1">
      <c r="A6" s="1290" t="s">
        <v>750</v>
      </c>
      <c r="B6" s="1291"/>
      <c r="C6" s="1296" t="s">
        <v>751</v>
      </c>
      <c r="D6" s="1297"/>
      <c r="E6" s="1302" t="s">
        <v>752</v>
      </c>
      <c r="F6" s="1303"/>
      <c r="G6" s="1303"/>
      <c r="H6" s="1303"/>
      <c r="I6" s="1303"/>
      <c r="J6" s="1303"/>
    </row>
    <row r="7" spans="1:11" ht="15" customHeight="1">
      <c r="A7" s="1292"/>
      <c r="B7" s="1293"/>
      <c r="C7" s="1298"/>
      <c r="D7" s="1299"/>
      <c r="E7" s="1304" t="s">
        <v>753</v>
      </c>
      <c r="F7" s="1305"/>
      <c r="G7" s="1304" t="s">
        <v>754</v>
      </c>
      <c r="H7" s="1305"/>
      <c r="I7" s="1304" t="s">
        <v>755</v>
      </c>
      <c r="J7" s="1310"/>
      <c r="K7" s="133"/>
    </row>
    <row r="8" spans="1:11" ht="18" customHeight="1">
      <c r="A8" s="1292"/>
      <c r="B8" s="1293"/>
      <c r="C8" s="1298"/>
      <c r="D8" s="1299"/>
      <c r="E8" s="1306"/>
      <c r="F8" s="1307"/>
      <c r="G8" s="1306"/>
      <c r="H8" s="1307"/>
      <c r="I8" s="1311"/>
      <c r="J8" s="1312"/>
      <c r="K8" s="133"/>
    </row>
    <row r="9" spans="1:11" ht="17.25" customHeight="1">
      <c r="A9" s="1292"/>
      <c r="B9" s="1293"/>
      <c r="C9" s="1298"/>
      <c r="D9" s="1299"/>
      <c r="E9" s="1306"/>
      <c r="F9" s="1307"/>
      <c r="G9" s="1306"/>
      <c r="H9" s="1307"/>
      <c r="I9" s="1311"/>
      <c r="J9" s="1312"/>
      <c r="K9" s="133"/>
    </row>
    <row r="10" spans="1:11" s="133" customFormat="1" ht="15" customHeight="1" thickBot="1">
      <c r="A10" s="1294"/>
      <c r="B10" s="1295"/>
      <c r="C10" s="1300"/>
      <c r="D10" s="1301"/>
      <c r="E10" s="1308"/>
      <c r="F10" s="1309"/>
      <c r="G10" s="1308"/>
      <c r="H10" s="1309"/>
      <c r="I10" s="1313"/>
      <c r="J10" s="1314"/>
    </row>
    <row r="11" spans="1:11" s="133" customFormat="1" ht="23.1" customHeight="1">
      <c r="A11" s="1315" t="s">
        <v>756</v>
      </c>
      <c r="B11" s="1316"/>
      <c r="C11" s="135">
        <v>44807</v>
      </c>
      <c r="D11" s="128"/>
      <c r="E11" s="135">
        <v>44807</v>
      </c>
      <c r="F11" s="128"/>
      <c r="G11" s="135"/>
      <c r="H11" s="128"/>
      <c r="I11" s="128"/>
      <c r="J11" s="128"/>
      <c r="K11" s="128"/>
    </row>
    <row r="12" spans="1:11" s="133" customFormat="1" ht="23.1" customHeight="1">
      <c r="A12" s="1287" t="s">
        <v>757</v>
      </c>
      <c r="B12" s="1288"/>
      <c r="C12" s="136">
        <v>7500</v>
      </c>
      <c r="D12" s="136"/>
      <c r="E12" s="137">
        <v>7500</v>
      </c>
      <c r="F12" s="138"/>
      <c r="G12" s="139"/>
      <c r="H12" s="138"/>
      <c r="I12" s="139"/>
      <c r="J12" s="138"/>
    </row>
    <row r="13" spans="1:11" s="133" customFormat="1" ht="23.1" customHeight="1">
      <c r="A13" s="1287" t="s">
        <v>758</v>
      </c>
      <c r="B13" s="1288"/>
      <c r="C13" s="136">
        <v>5807</v>
      </c>
      <c r="D13" s="136"/>
      <c r="E13" s="138">
        <v>5807</v>
      </c>
      <c r="F13" s="138"/>
      <c r="G13" s="138"/>
      <c r="H13" s="138"/>
      <c r="I13" s="138"/>
      <c r="J13" s="138"/>
    </row>
    <row r="14" spans="1:11" s="133" customFormat="1" ht="23.1" customHeight="1">
      <c r="A14" s="1287" t="s">
        <v>759</v>
      </c>
      <c r="B14" s="1288"/>
      <c r="C14" s="136">
        <v>2800</v>
      </c>
      <c r="D14" s="136"/>
      <c r="E14" s="138">
        <v>2800</v>
      </c>
      <c r="F14" s="138"/>
      <c r="G14" s="138"/>
      <c r="H14" s="138"/>
      <c r="I14" s="138"/>
      <c r="J14" s="138"/>
    </row>
    <row r="15" spans="1:11" s="133" customFormat="1" ht="23.1" customHeight="1">
      <c r="A15" s="1287" t="s">
        <v>760</v>
      </c>
      <c r="B15" s="1288"/>
      <c r="C15" s="136">
        <v>3000</v>
      </c>
      <c r="D15" s="136"/>
      <c r="E15" s="138">
        <v>3000</v>
      </c>
      <c r="F15" s="138"/>
      <c r="G15" s="138"/>
      <c r="H15" s="138"/>
      <c r="I15" s="138"/>
      <c r="J15" s="138"/>
    </row>
    <row r="16" spans="1:11" s="133" customFormat="1" ht="23.1" customHeight="1">
      <c r="A16" s="1287" t="s">
        <v>761</v>
      </c>
      <c r="B16" s="1288"/>
      <c r="C16" s="136">
        <v>6500</v>
      </c>
      <c r="D16" s="136"/>
      <c r="E16" s="138">
        <v>6500</v>
      </c>
      <c r="F16" s="138"/>
      <c r="G16" s="138"/>
      <c r="H16" s="138"/>
      <c r="I16" s="138"/>
      <c r="J16" s="138"/>
    </row>
    <row r="17" spans="1:11" ht="23.1" customHeight="1">
      <c r="A17" s="1287" t="s">
        <v>762</v>
      </c>
      <c r="B17" s="1288"/>
      <c r="C17" s="136">
        <v>6000</v>
      </c>
      <c r="D17" s="136"/>
      <c r="E17" s="138">
        <v>6000</v>
      </c>
      <c r="F17" s="138"/>
      <c r="G17" s="138"/>
      <c r="H17" s="138"/>
      <c r="I17" s="138"/>
      <c r="J17" s="138"/>
      <c r="K17" s="133"/>
    </row>
    <row r="18" spans="1:11" ht="23.1" customHeight="1">
      <c r="A18" s="1287" t="s">
        <v>763</v>
      </c>
      <c r="B18" s="1288"/>
      <c r="C18" s="136">
        <v>1900</v>
      </c>
      <c r="D18" s="136"/>
      <c r="E18" s="138">
        <v>1900</v>
      </c>
      <c r="F18" s="138"/>
      <c r="G18" s="138"/>
      <c r="H18" s="138"/>
      <c r="I18" s="138"/>
      <c r="J18" s="138"/>
      <c r="K18" s="133"/>
    </row>
    <row r="19" spans="1:11" ht="23.1" customHeight="1">
      <c r="A19" s="1287" t="s">
        <v>764</v>
      </c>
      <c r="B19" s="1288"/>
      <c r="C19" s="136"/>
      <c r="D19" s="136"/>
      <c r="E19" s="138"/>
      <c r="F19" s="138"/>
      <c r="G19" s="138"/>
      <c r="H19" s="138"/>
      <c r="I19" s="138"/>
      <c r="J19" s="138"/>
    </row>
    <row r="20" spans="1:11" ht="23.1" customHeight="1">
      <c r="A20" s="1287" t="s">
        <v>765</v>
      </c>
      <c r="B20" s="1288"/>
      <c r="C20" s="136">
        <v>900</v>
      </c>
      <c r="D20" s="136"/>
      <c r="E20" s="138">
        <v>900</v>
      </c>
      <c r="F20" s="138"/>
      <c r="G20" s="138"/>
      <c r="H20" s="138"/>
      <c r="I20" s="138"/>
      <c r="J20" s="138"/>
    </row>
    <row r="21" spans="1:11" ht="23.1" customHeight="1">
      <c r="A21" s="1287" t="s">
        <v>766</v>
      </c>
      <c r="B21" s="1288"/>
      <c r="C21" s="136"/>
      <c r="D21" s="136"/>
      <c r="E21" s="138"/>
      <c r="F21" s="138"/>
      <c r="G21" s="138"/>
      <c r="H21" s="138"/>
      <c r="I21" s="138"/>
      <c r="J21" s="138"/>
    </row>
    <row r="22" spans="1:11" ht="23.1" customHeight="1">
      <c r="A22" s="1283" t="s">
        <v>767</v>
      </c>
      <c r="B22" s="1284"/>
      <c r="C22" s="136">
        <v>7400</v>
      </c>
      <c r="D22" s="136"/>
      <c r="E22" s="138">
        <v>7400</v>
      </c>
      <c r="F22" s="138"/>
      <c r="G22" s="138"/>
      <c r="H22" s="138"/>
      <c r="I22" s="138"/>
      <c r="J22" s="138"/>
    </row>
    <row r="23" spans="1:11" ht="23.1" customHeight="1">
      <c r="A23" s="1283" t="s">
        <v>768</v>
      </c>
      <c r="B23" s="1284"/>
      <c r="C23" s="136"/>
      <c r="D23" s="136"/>
      <c r="E23" s="138"/>
      <c r="F23" s="138"/>
      <c r="G23" s="138"/>
      <c r="H23" s="138"/>
      <c r="I23" s="138"/>
      <c r="J23" s="138"/>
    </row>
    <row r="24" spans="1:11" ht="23.1" customHeight="1">
      <c r="A24" s="1283" t="s">
        <v>769</v>
      </c>
      <c r="B24" s="1284"/>
      <c r="C24" s="136">
        <v>150</v>
      </c>
      <c r="D24" s="136"/>
      <c r="E24" s="138">
        <v>150</v>
      </c>
      <c r="F24" s="138"/>
      <c r="G24" s="138"/>
      <c r="H24" s="138"/>
      <c r="I24" s="138"/>
      <c r="J24" s="138"/>
    </row>
    <row r="25" spans="1:11" ht="23.1" customHeight="1">
      <c r="A25" s="1283" t="s">
        <v>770</v>
      </c>
      <c r="B25" s="1284"/>
      <c r="C25" s="136">
        <v>200</v>
      </c>
      <c r="D25" s="136"/>
      <c r="E25" s="138">
        <v>200</v>
      </c>
      <c r="F25" s="138"/>
      <c r="G25" s="138"/>
      <c r="H25" s="138"/>
      <c r="I25" s="138"/>
      <c r="J25" s="138"/>
    </row>
    <row r="26" spans="1:11" ht="23.1" customHeight="1">
      <c r="A26" s="1283" t="s">
        <v>771</v>
      </c>
      <c r="B26" s="1284"/>
      <c r="C26" s="136"/>
      <c r="D26" s="136"/>
      <c r="E26" s="138"/>
      <c r="F26" s="138"/>
      <c r="G26" s="138"/>
      <c r="H26" s="138"/>
      <c r="I26" s="138"/>
      <c r="J26" s="138"/>
    </row>
    <row r="27" spans="1:11" ht="23.1" customHeight="1">
      <c r="A27" s="1283" t="s">
        <v>772</v>
      </c>
      <c r="B27" s="1284"/>
      <c r="C27" s="136">
        <v>1400</v>
      </c>
      <c r="D27" s="136"/>
      <c r="E27" s="138">
        <v>1400</v>
      </c>
      <c r="F27" s="138"/>
      <c r="G27" s="138"/>
      <c r="H27" s="138"/>
      <c r="I27" s="138"/>
      <c r="J27" s="138"/>
    </row>
    <row r="28" spans="1:11" ht="23.1" customHeight="1">
      <c r="A28" s="1283" t="s">
        <v>773</v>
      </c>
      <c r="B28" s="1284"/>
      <c r="C28" s="136">
        <v>150</v>
      </c>
      <c r="E28" s="133">
        <v>150</v>
      </c>
      <c r="F28" s="133"/>
      <c r="G28" s="133"/>
      <c r="H28" s="133"/>
      <c r="I28" s="133"/>
      <c r="J28" s="133"/>
    </row>
    <row r="29" spans="1:11" ht="23.1" customHeight="1">
      <c r="A29" s="1283" t="s">
        <v>774</v>
      </c>
      <c r="B29" s="1284"/>
      <c r="C29" s="136"/>
      <c r="E29" s="133"/>
      <c r="F29" s="133"/>
      <c r="G29" s="133"/>
      <c r="H29" s="133"/>
      <c r="I29" s="133"/>
      <c r="J29" s="133"/>
    </row>
    <row r="30" spans="1:11" ht="36" customHeight="1">
      <c r="A30" s="1283" t="s">
        <v>775</v>
      </c>
      <c r="B30" s="1284"/>
      <c r="C30" s="136">
        <v>100</v>
      </c>
      <c r="E30" s="133">
        <v>100</v>
      </c>
      <c r="F30" s="133"/>
      <c r="G30" s="133"/>
      <c r="H30" s="133"/>
      <c r="I30" s="133"/>
      <c r="J30" s="133"/>
    </row>
    <row r="31" spans="1:11" ht="37.5" customHeight="1">
      <c r="A31" s="1283" t="s">
        <v>776</v>
      </c>
      <c r="B31" s="1284"/>
      <c r="E31" s="133"/>
      <c r="F31" s="133"/>
      <c r="G31" s="133"/>
      <c r="H31" s="133"/>
      <c r="I31" s="133"/>
      <c r="J31" s="133"/>
    </row>
    <row r="32" spans="1:11" ht="23.1" customHeight="1">
      <c r="A32" s="1283" t="s">
        <v>777</v>
      </c>
      <c r="B32" s="1284"/>
      <c r="E32" s="133"/>
      <c r="F32" s="133"/>
      <c r="G32" s="133"/>
      <c r="H32" s="133"/>
      <c r="I32" s="133"/>
      <c r="J32" s="133"/>
    </row>
    <row r="33" spans="1:10" ht="23.1" customHeight="1">
      <c r="A33" s="1283" t="s">
        <v>778</v>
      </c>
      <c r="B33" s="1284"/>
      <c r="E33" s="133"/>
      <c r="F33" s="133"/>
      <c r="G33" s="133"/>
      <c r="H33" s="133"/>
      <c r="I33" s="133"/>
      <c r="J33" s="133"/>
    </row>
    <row r="34" spans="1:10" ht="23.1" customHeight="1" thickBot="1">
      <c r="A34" s="1285" t="s">
        <v>779</v>
      </c>
      <c r="B34" s="1286"/>
      <c r="C34" s="140">
        <v>1000</v>
      </c>
      <c r="D34" s="141"/>
      <c r="E34" s="142">
        <v>1000</v>
      </c>
      <c r="F34" s="142"/>
      <c r="G34" s="142"/>
      <c r="H34" s="142"/>
      <c r="I34" s="142"/>
      <c r="J34" s="142"/>
    </row>
    <row r="35" spans="1:10">
      <c r="A35" s="143" t="s">
        <v>733</v>
      </c>
      <c r="B35" s="144" t="s">
        <v>734</v>
      </c>
      <c r="C35" s="132"/>
      <c r="D35" s="132"/>
      <c r="E35" s="145" t="s">
        <v>780</v>
      </c>
      <c r="F35" s="145"/>
      <c r="G35" s="145" t="s">
        <v>736</v>
      </c>
      <c r="J35" s="145" t="s">
        <v>781</v>
      </c>
    </row>
    <row r="36" spans="1:10">
      <c r="A36" s="132"/>
      <c r="B36" s="132"/>
      <c r="E36" s="145" t="s">
        <v>782</v>
      </c>
      <c r="F36" s="145"/>
      <c r="J36" s="145"/>
    </row>
    <row r="37" spans="1:10">
      <c r="A37" s="132"/>
      <c r="B37" s="132"/>
      <c r="E37" s="145"/>
      <c r="F37" s="145"/>
      <c r="J37" s="145"/>
    </row>
    <row r="38" spans="1:10">
      <c r="A38" s="146" t="s">
        <v>783</v>
      </c>
      <c r="B38" s="147"/>
    </row>
    <row r="39" spans="1:10" ht="30.6" customHeight="1">
      <c r="A39" s="1282" t="s">
        <v>784</v>
      </c>
      <c r="B39" s="1282"/>
      <c r="C39" s="1282"/>
      <c r="D39" s="1282"/>
      <c r="E39" s="1282"/>
      <c r="F39" s="1282"/>
      <c r="G39" s="1282"/>
      <c r="H39" s="1282"/>
      <c r="I39" s="1282"/>
      <c r="J39" s="1282"/>
    </row>
    <row r="40" spans="1:10">
      <c r="A40" s="148" t="s">
        <v>785</v>
      </c>
      <c r="B40" s="147"/>
    </row>
    <row r="41" spans="1:10">
      <c r="A41" s="149"/>
    </row>
  </sheetData>
  <mergeCells count="38">
    <mergeCell ref="A4:F4"/>
    <mergeCell ref="A1:B1"/>
    <mergeCell ref="H1:J1"/>
    <mergeCell ref="A2:B2"/>
    <mergeCell ref="H2:J2"/>
    <mergeCell ref="A3:J3"/>
    <mergeCell ref="A16:B16"/>
    <mergeCell ref="A5:J5"/>
    <mergeCell ref="A6:B10"/>
    <mergeCell ref="C6:D10"/>
    <mergeCell ref="E6:J6"/>
    <mergeCell ref="E7:F10"/>
    <mergeCell ref="G7:H10"/>
    <mergeCell ref="I7:J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39:J39"/>
    <mergeCell ref="A29:B29"/>
    <mergeCell ref="A30:B30"/>
    <mergeCell ref="A31:B31"/>
    <mergeCell ref="A32:B32"/>
    <mergeCell ref="A33:B33"/>
    <mergeCell ref="A34:B34"/>
  </mergeCells>
  <phoneticPr fontId="7" type="noConversion"/>
  <hyperlinks>
    <hyperlink ref="K2" location="預告統計資料發布時間表!A1" display="回發布時間表" xr:uid="{AF3FC096-CAB0-49AD-852E-C3FD1E5A661A}"/>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EFB74-3C6B-40D8-9B49-B36B7E8754DD}">
  <sheetPr>
    <pageSetUpPr fitToPage="1"/>
  </sheetPr>
  <dimension ref="A1:I41"/>
  <sheetViews>
    <sheetView view="pageBreakPreview" zoomScale="60" zoomScaleNormal="80" workbookViewId="0">
      <selection sqref="A1:G33"/>
    </sheetView>
  </sheetViews>
  <sheetFormatPr defaultColWidth="7.21875" defaultRowHeight="15"/>
  <cols>
    <col min="1" max="1" width="18.88671875" style="151" customWidth="1"/>
    <col min="2" max="2" width="15.88671875" style="151" customWidth="1"/>
    <col min="3" max="3" width="36.44140625" style="151" customWidth="1"/>
    <col min="4" max="5" width="18.21875" style="151" customWidth="1"/>
    <col min="6" max="6" width="19.77734375" style="151" customWidth="1"/>
    <col min="7" max="7" width="18.21875" style="151" customWidth="1"/>
    <col min="8" max="16384" width="7.21875" style="151"/>
  </cols>
  <sheetData>
    <row r="1" spans="1:9" ht="17.25" customHeight="1" thickBot="1">
      <c r="A1" s="150" t="s">
        <v>786</v>
      </c>
      <c r="D1" s="150" t="s">
        <v>647</v>
      </c>
      <c r="E1" s="1349" t="s">
        <v>743</v>
      </c>
      <c r="F1" s="1350"/>
      <c r="G1" s="1351"/>
      <c r="H1" s="152"/>
      <c r="I1" s="152"/>
    </row>
    <row r="2" spans="1:9" ht="15.6" thickBot="1">
      <c r="A2" s="150" t="s">
        <v>787</v>
      </c>
      <c r="B2" s="153" t="s">
        <v>788</v>
      </c>
      <c r="C2" s="154"/>
      <c r="D2" s="150" t="s">
        <v>789</v>
      </c>
      <c r="E2" s="1352" t="s">
        <v>790</v>
      </c>
      <c r="F2" s="1350"/>
      <c r="G2" s="1351"/>
      <c r="H2" s="152"/>
      <c r="I2" s="152"/>
    </row>
    <row r="3" spans="1:9" ht="57.75" customHeight="1">
      <c r="A3" s="1353" t="s">
        <v>791</v>
      </c>
      <c r="B3" s="1353"/>
      <c r="C3" s="1353"/>
      <c r="D3" s="1353"/>
      <c r="E3" s="1353"/>
      <c r="F3" s="1353"/>
      <c r="G3" s="1353"/>
      <c r="H3" s="54" t="s">
        <v>12</v>
      </c>
    </row>
    <row r="4" spans="1:9">
      <c r="A4" s="1354"/>
      <c r="B4" s="1354"/>
      <c r="C4" s="1354"/>
      <c r="D4" s="1354"/>
      <c r="E4" s="1354"/>
      <c r="F4" s="1354"/>
      <c r="G4" s="1354"/>
    </row>
    <row r="5" spans="1:9" ht="18.75" customHeight="1" thickBot="1">
      <c r="A5" s="1355" t="s">
        <v>792</v>
      </c>
      <c r="B5" s="1355"/>
      <c r="C5" s="1355"/>
      <c r="D5" s="1355"/>
      <c r="E5" s="1355"/>
      <c r="F5" s="1355"/>
      <c r="G5" s="1355"/>
    </row>
    <row r="6" spans="1:9" ht="19.5" customHeight="1">
      <c r="A6" s="1341" t="s">
        <v>750</v>
      </c>
      <c r="B6" s="1341"/>
      <c r="C6" s="1342"/>
      <c r="D6" s="1345" t="s">
        <v>793</v>
      </c>
      <c r="E6" s="155"/>
      <c r="F6" s="155"/>
      <c r="G6" s="1347" t="s">
        <v>794</v>
      </c>
    </row>
    <row r="7" spans="1:9" ht="48" customHeight="1" thickBot="1">
      <c r="A7" s="1343"/>
      <c r="B7" s="1343"/>
      <c r="C7" s="1344"/>
      <c r="D7" s="1346"/>
      <c r="E7" s="156" t="s">
        <v>795</v>
      </c>
      <c r="F7" s="157" t="s">
        <v>796</v>
      </c>
      <c r="G7" s="1348"/>
    </row>
    <row r="8" spans="1:9" ht="32.1" customHeight="1">
      <c r="A8" s="1329" t="s">
        <v>797</v>
      </c>
      <c r="B8" s="1331" t="s">
        <v>798</v>
      </c>
      <c r="C8" s="1332"/>
      <c r="D8" s="158"/>
      <c r="E8" s="159"/>
      <c r="F8" s="160"/>
      <c r="G8" s="161"/>
    </row>
    <row r="9" spans="1:9" ht="32.1" customHeight="1">
      <c r="A9" s="1329"/>
      <c r="B9" s="1333" t="s">
        <v>799</v>
      </c>
      <c r="C9" s="1334"/>
      <c r="D9" s="162"/>
      <c r="E9" s="163"/>
      <c r="F9" s="164"/>
      <c r="G9" s="165"/>
    </row>
    <row r="10" spans="1:9" ht="32.1" customHeight="1">
      <c r="A10" s="1329"/>
      <c r="B10" s="1335" t="s">
        <v>800</v>
      </c>
      <c r="C10" s="1336"/>
      <c r="D10" s="162"/>
      <c r="E10" s="163"/>
      <c r="F10" s="166"/>
      <c r="G10" s="165"/>
    </row>
    <row r="11" spans="1:9" ht="32.1" customHeight="1">
      <c r="A11" s="1330"/>
      <c r="B11" s="1326" t="s">
        <v>801</v>
      </c>
      <c r="C11" s="1337"/>
      <c r="D11" s="162"/>
      <c r="E11" s="163"/>
      <c r="F11" s="166"/>
      <c r="G11" s="165"/>
    </row>
    <row r="12" spans="1:9" ht="32.1" customHeight="1">
      <c r="A12" s="1338" t="s">
        <v>802</v>
      </c>
      <c r="B12" s="1335" t="s">
        <v>798</v>
      </c>
      <c r="C12" s="1336"/>
      <c r="D12" s="162"/>
      <c r="E12" s="163"/>
      <c r="F12" s="164"/>
      <c r="G12" s="168"/>
    </row>
    <row r="13" spans="1:9" ht="32.1" customHeight="1">
      <c r="A13" s="1339"/>
      <c r="B13" s="1335" t="s">
        <v>803</v>
      </c>
      <c r="C13" s="1336"/>
      <c r="D13" s="162"/>
      <c r="E13" s="163"/>
      <c r="F13" s="164"/>
      <c r="G13" s="168"/>
    </row>
    <row r="14" spans="1:9" ht="32.1" customHeight="1">
      <c r="A14" s="1339"/>
      <c r="B14" s="1335" t="s">
        <v>804</v>
      </c>
      <c r="C14" s="1336"/>
      <c r="D14" s="162"/>
      <c r="E14" s="163"/>
      <c r="F14" s="164"/>
      <c r="G14" s="169"/>
    </row>
    <row r="15" spans="1:9" ht="32.1" customHeight="1">
      <c r="A15" s="1339"/>
      <c r="B15" s="1324" t="s">
        <v>805</v>
      </c>
      <c r="C15" s="170" t="s">
        <v>806</v>
      </c>
      <c r="D15" s="171">
        <v>0</v>
      </c>
      <c r="E15" s="172"/>
      <c r="F15" s="160"/>
      <c r="G15" s="168"/>
    </row>
    <row r="16" spans="1:9" ht="32.1" customHeight="1">
      <c r="A16" s="1339"/>
      <c r="B16" s="1324"/>
      <c r="C16" s="167" t="s">
        <v>807</v>
      </c>
      <c r="D16" s="173">
        <v>50.92</v>
      </c>
      <c r="E16" s="163"/>
      <c r="F16" s="164"/>
      <c r="G16" s="168"/>
    </row>
    <row r="17" spans="1:7" ht="32.1" customHeight="1">
      <c r="A17" s="1339"/>
      <c r="B17" s="1325"/>
      <c r="C17" s="167" t="s">
        <v>808</v>
      </c>
      <c r="D17" s="174">
        <v>0</v>
      </c>
      <c r="E17" s="163"/>
      <c r="F17" s="164"/>
      <c r="G17" s="169"/>
    </row>
    <row r="18" spans="1:7" ht="32.1" customHeight="1">
      <c r="A18" s="1339"/>
      <c r="B18" s="1323" t="s">
        <v>809</v>
      </c>
      <c r="C18" s="167" t="s">
        <v>806</v>
      </c>
      <c r="E18" s="163"/>
      <c r="F18" s="164"/>
      <c r="G18" s="168"/>
    </row>
    <row r="19" spans="1:7" ht="32.1" customHeight="1">
      <c r="A19" s="1339"/>
      <c r="B19" s="1324"/>
      <c r="C19" s="167" t="s">
        <v>807</v>
      </c>
      <c r="D19" s="162"/>
      <c r="E19" s="163"/>
      <c r="F19" s="164"/>
      <c r="G19" s="168"/>
    </row>
    <row r="20" spans="1:7" ht="32.1" customHeight="1">
      <c r="A20" s="1339"/>
      <c r="B20" s="1325"/>
      <c r="C20" s="167" t="s">
        <v>808</v>
      </c>
      <c r="D20" s="162"/>
      <c r="E20" s="163"/>
      <c r="F20" s="164"/>
      <c r="G20" s="169"/>
    </row>
    <row r="21" spans="1:7" ht="32.1" customHeight="1">
      <c r="A21" s="1339"/>
      <c r="B21" s="1326" t="s">
        <v>810</v>
      </c>
      <c r="C21" s="167" t="s">
        <v>811</v>
      </c>
      <c r="D21" s="175"/>
      <c r="E21" s="176"/>
      <c r="F21" s="166"/>
      <c r="G21" s="161"/>
    </row>
    <row r="22" spans="1:7" ht="32.1" customHeight="1">
      <c r="A22" s="1339"/>
      <c r="B22" s="1326"/>
      <c r="C22" s="167" t="s">
        <v>812</v>
      </c>
      <c r="D22" s="175"/>
      <c r="E22" s="176"/>
      <c r="F22" s="166"/>
      <c r="G22" s="165"/>
    </row>
    <row r="23" spans="1:7" ht="32.1" customHeight="1">
      <c r="A23" s="1339"/>
      <c r="B23" s="1326"/>
      <c r="C23" s="167" t="s">
        <v>813</v>
      </c>
      <c r="D23" s="175"/>
      <c r="E23" s="176"/>
      <c r="F23" s="166"/>
      <c r="G23" s="165"/>
    </row>
    <row r="24" spans="1:7" ht="32.1" customHeight="1">
      <c r="A24" s="1339"/>
      <c r="B24" s="1326" t="s">
        <v>814</v>
      </c>
      <c r="C24" s="167" t="s">
        <v>806</v>
      </c>
      <c r="D24" s="162"/>
      <c r="E24" s="163"/>
      <c r="F24" s="164"/>
      <c r="G24" s="161"/>
    </row>
    <row r="25" spans="1:7" ht="32.1" customHeight="1">
      <c r="A25" s="1339"/>
      <c r="B25" s="1326"/>
      <c r="C25" s="167" t="s">
        <v>807</v>
      </c>
      <c r="D25" s="162"/>
      <c r="E25" s="163"/>
      <c r="F25" s="164"/>
      <c r="G25" s="165"/>
    </row>
    <row r="26" spans="1:7" ht="32.1" customHeight="1">
      <c r="A26" s="1340"/>
      <c r="B26" s="1326"/>
      <c r="C26" s="167" t="s">
        <v>808</v>
      </c>
      <c r="D26" s="162"/>
      <c r="E26" s="163"/>
      <c r="F26" s="164"/>
      <c r="G26" s="169"/>
    </row>
    <row r="27" spans="1:7" ht="32.1" customHeight="1" thickBot="1">
      <c r="A27" s="1327" t="s">
        <v>815</v>
      </c>
      <c r="B27" s="1327"/>
      <c r="C27" s="1328"/>
      <c r="D27" s="177">
        <v>50.92</v>
      </c>
      <c r="E27" s="178"/>
      <c r="F27" s="179"/>
      <c r="G27" s="180"/>
    </row>
    <row r="28" spans="1:7" ht="23.1" customHeight="1">
      <c r="A28" s="181" t="s">
        <v>733</v>
      </c>
      <c r="B28" s="182" t="s">
        <v>816</v>
      </c>
      <c r="C28" s="182" t="s">
        <v>817</v>
      </c>
      <c r="D28" s="182" t="s">
        <v>818</v>
      </c>
      <c r="E28" s="181"/>
      <c r="F28" s="181"/>
      <c r="G28" s="183"/>
    </row>
    <row r="29" spans="1:7" ht="36" customHeight="1">
      <c r="A29" s="184"/>
      <c r="B29" s="184"/>
      <c r="C29" s="184" t="s">
        <v>819</v>
      </c>
      <c r="D29" s="184"/>
      <c r="E29" s="184"/>
      <c r="F29" s="184"/>
      <c r="G29" s="185" t="s">
        <v>820</v>
      </c>
    </row>
    <row r="30" spans="1:7" ht="23.1" customHeight="1">
      <c r="C30" s="186"/>
      <c r="G30" s="186"/>
    </row>
    <row r="31" spans="1:7" ht="23.1" customHeight="1">
      <c r="C31" s="186"/>
      <c r="G31" s="186"/>
    </row>
    <row r="32" spans="1:7" ht="23.1" customHeight="1">
      <c r="A32" s="187" t="s">
        <v>821</v>
      </c>
      <c r="C32" s="186"/>
      <c r="G32" s="186"/>
    </row>
    <row r="33" spans="1:7" ht="23.1" customHeight="1">
      <c r="A33" s="187" t="s">
        <v>822</v>
      </c>
      <c r="C33" s="186"/>
      <c r="G33" s="186"/>
    </row>
    <row r="34" spans="1:7" ht="23.1" customHeight="1">
      <c r="C34" s="186"/>
      <c r="G34" s="186"/>
    </row>
    <row r="38" spans="1:7" ht="16.2">
      <c r="A38" s="182"/>
      <c r="C38" s="188"/>
    </row>
    <row r="39" spans="1:7" ht="16.2">
      <c r="A39" s="182"/>
      <c r="C39" s="188"/>
    </row>
    <row r="40" spans="1:7" ht="16.2">
      <c r="A40" s="182"/>
      <c r="C40" s="188"/>
    </row>
    <row r="41" spans="1:7" ht="16.2">
      <c r="A41" s="182"/>
      <c r="C41" s="188"/>
    </row>
  </sheetData>
  <mergeCells count="22">
    <mergeCell ref="A6:C7"/>
    <mergeCell ref="D6:D7"/>
    <mergeCell ref="G6:G7"/>
    <mergeCell ref="E1:G1"/>
    <mergeCell ref="E2:G2"/>
    <mergeCell ref="A3:G3"/>
    <mergeCell ref="A4:G4"/>
    <mergeCell ref="A5:G5"/>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s>
  <phoneticPr fontId="7" type="noConversion"/>
  <hyperlinks>
    <hyperlink ref="H3" location="預告統計資料發布時間表!A1" display="回發布時間表" xr:uid="{DC59FE36-41D0-4B78-B0EC-1370B8110EB2}"/>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7DAD5-23B9-4D0B-A9A0-427665F968C8}">
  <sheetPr>
    <pageSetUpPr fitToPage="1"/>
  </sheetPr>
  <dimension ref="A1:K200"/>
  <sheetViews>
    <sheetView showZeros="0" view="pageBreakPreview" zoomScale="60" zoomScaleNormal="80" workbookViewId="0">
      <selection activeCell="K3" sqref="K3"/>
    </sheetView>
  </sheetViews>
  <sheetFormatPr defaultColWidth="9" defaultRowHeight="16.2"/>
  <cols>
    <col min="1" max="1" width="33.44140625" style="192" customWidth="1"/>
    <col min="2" max="2" width="14.6640625" style="192" customWidth="1"/>
    <col min="3" max="3" width="14.33203125" style="192" customWidth="1"/>
    <col min="4" max="6" width="12.109375" style="192" bestFit="1" customWidth="1"/>
    <col min="7" max="7" width="13.109375" style="192" customWidth="1"/>
    <col min="8" max="8" width="15.33203125" style="192" customWidth="1"/>
    <col min="9" max="9" width="15.44140625" style="192" customWidth="1"/>
    <col min="10" max="10" width="31.109375" style="192" customWidth="1"/>
    <col min="11" max="256" width="9" style="192"/>
    <col min="257" max="257" width="33.44140625" style="192" customWidth="1"/>
    <col min="258" max="258" width="14.6640625" style="192" customWidth="1"/>
    <col min="259" max="259" width="14.33203125" style="192" customWidth="1"/>
    <col min="260" max="262" width="12.109375" style="192" bestFit="1" customWidth="1"/>
    <col min="263" max="263" width="13.109375" style="192" customWidth="1"/>
    <col min="264" max="264" width="15.33203125" style="192" customWidth="1"/>
    <col min="265" max="265" width="15.44140625" style="192" customWidth="1"/>
    <col min="266" max="266" width="31.109375" style="192" customWidth="1"/>
    <col min="267" max="512" width="9" style="192"/>
    <col min="513" max="513" width="33.44140625" style="192" customWidth="1"/>
    <col min="514" max="514" width="14.6640625" style="192" customWidth="1"/>
    <col min="515" max="515" width="14.33203125" style="192" customWidth="1"/>
    <col min="516" max="518" width="12.109375" style="192" bestFit="1" customWidth="1"/>
    <col min="519" max="519" width="13.109375" style="192" customWidth="1"/>
    <col min="520" max="520" width="15.33203125" style="192" customWidth="1"/>
    <col min="521" max="521" width="15.44140625" style="192" customWidth="1"/>
    <col min="522" max="522" width="31.109375" style="192" customWidth="1"/>
    <col min="523" max="768" width="9" style="192"/>
    <col min="769" max="769" width="33.44140625" style="192" customWidth="1"/>
    <col min="770" max="770" width="14.6640625" style="192" customWidth="1"/>
    <col min="771" max="771" width="14.33203125" style="192" customWidth="1"/>
    <col min="772" max="774" width="12.109375" style="192" bestFit="1" customWidth="1"/>
    <col min="775" max="775" width="13.109375" style="192" customWidth="1"/>
    <col min="776" max="776" width="15.33203125" style="192" customWidth="1"/>
    <col min="777" max="777" width="15.44140625" style="192" customWidth="1"/>
    <col min="778" max="778" width="31.109375" style="192" customWidth="1"/>
    <col min="779" max="1024" width="9" style="192"/>
    <col min="1025" max="1025" width="33.44140625" style="192" customWidth="1"/>
    <col min="1026" max="1026" width="14.6640625" style="192" customWidth="1"/>
    <col min="1027" max="1027" width="14.33203125" style="192" customWidth="1"/>
    <col min="1028" max="1030" width="12.109375" style="192" bestFit="1" customWidth="1"/>
    <col min="1031" max="1031" width="13.109375" style="192" customWidth="1"/>
    <col min="1032" max="1032" width="15.33203125" style="192" customWidth="1"/>
    <col min="1033" max="1033" width="15.44140625" style="192" customWidth="1"/>
    <col min="1034" max="1034" width="31.109375" style="192" customWidth="1"/>
    <col min="1035" max="1280" width="9" style="192"/>
    <col min="1281" max="1281" width="33.44140625" style="192" customWidth="1"/>
    <col min="1282" max="1282" width="14.6640625" style="192" customWidth="1"/>
    <col min="1283" max="1283" width="14.33203125" style="192" customWidth="1"/>
    <col min="1284" max="1286" width="12.109375" style="192" bestFit="1" customWidth="1"/>
    <col min="1287" max="1287" width="13.109375" style="192" customWidth="1"/>
    <col min="1288" max="1288" width="15.33203125" style="192" customWidth="1"/>
    <col min="1289" max="1289" width="15.44140625" style="192" customWidth="1"/>
    <col min="1290" max="1290" width="31.109375" style="192" customWidth="1"/>
    <col min="1291" max="1536" width="9" style="192"/>
    <col min="1537" max="1537" width="33.44140625" style="192" customWidth="1"/>
    <col min="1538" max="1538" width="14.6640625" style="192" customWidth="1"/>
    <col min="1539" max="1539" width="14.33203125" style="192" customWidth="1"/>
    <col min="1540" max="1542" width="12.109375" style="192" bestFit="1" customWidth="1"/>
    <col min="1543" max="1543" width="13.109375" style="192" customWidth="1"/>
    <col min="1544" max="1544" width="15.33203125" style="192" customWidth="1"/>
    <col min="1545" max="1545" width="15.44140625" style="192" customWidth="1"/>
    <col min="1546" max="1546" width="31.109375" style="192" customWidth="1"/>
    <col min="1547" max="1792" width="9" style="192"/>
    <col min="1793" max="1793" width="33.44140625" style="192" customWidth="1"/>
    <col min="1794" max="1794" width="14.6640625" style="192" customWidth="1"/>
    <col min="1795" max="1795" width="14.33203125" style="192" customWidth="1"/>
    <col min="1796" max="1798" width="12.109375" style="192" bestFit="1" customWidth="1"/>
    <col min="1799" max="1799" width="13.109375" style="192" customWidth="1"/>
    <col min="1800" max="1800" width="15.33203125" style="192" customWidth="1"/>
    <col min="1801" max="1801" width="15.44140625" style="192" customWidth="1"/>
    <col min="1802" max="1802" width="31.109375" style="192" customWidth="1"/>
    <col min="1803" max="2048" width="9" style="192"/>
    <col min="2049" max="2049" width="33.44140625" style="192" customWidth="1"/>
    <col min="2050" max="2050" width="14.6640625" style="192" customWidth="1"/>
    <col min="2051" max="2051" width="14.33203125" style="192" customWidth="1"/>
    <col min="2052" max="2054" width="12.109375" style="192" bestFit="1" customWidth="1"/>
    <col min="2055" max="2055" width="13.109375" style="192" customWidth="1"/>
    <col min="2056" max="2056" width="15.33203125" style="192" customWidth="1"/>
    <col min="2057" max="2057" width="15.44140625" style="192" customWidth="1"/>
    <col min="2058" max="2058" width="31.109375" style="192" customWidth="1"/>
    <col min="2059" max="2304" width="9" style="192"/>
    <col min="2305" max="2305" width="33.44140625" style="192" customWidth="1"/>
    <col min="2306" max="2306" width="14.6640625" style="192" customWidth="1"/>
    <col min="2307" max="2307" width="14.33203125" style="192" customWidth="1"/>
    <col min="2308" max="2310" width="12.109375" style="192" bestFit="1" customWidth="1"/>
    <col min="2311" max="2311" width="13.109375" style="192" customWidth="1"/>
    <col min="2312" max="2312" width="15.33203125" style="192" customWidth="1"/>
    <col min="2313" max="2313" width="15.44140625" style="192" customWidth="1"/>
    <col min="2314" max="2314" width="31.109375" style="192" customWidth="1"/>
    <col min="2315" max="2560" width="9" style="192"/>
    <col min="2561" max="2561" width="33.44140625" style="192" customWidth="1"/>
    <col min="2562" max="2562" width="14.6640625" style="192" customWidth="1"/>
    <col min="2563" max="2563" width="14.33203125" style="192" customWidth="1"/>
    <col min="2564" max="2566" width="12.109375" style="192" bestFit="1" customWidth="1"/>
    <col min="2567" max="2567" width="13.109375" style="192" customWidth="1"/>
    <col min="2568" max="2568" width="15.33203125" style="192" customWidth="1"/>
    <col min="2569" max="2569" width="15.44140625" style="192" customWidth="1"/>
    <col min="2570" max="2570" width="31.109375" style="192" customWidth="1"/>
    <col min="2571" max="2816" width="9" style="192"/>
    <col min="2817" max="2817" width="33.44140625" style="192" customWidth="1"/>
    <col min="2818" max="2818" width="14.6640625" style="192" customWidth="1"/>
    <col min="2819" max="2819" width="14.33203125" style="192" customWidth="1"/>
    <col min="2820" max="2822" width="12.109375" style="192" bestFit="1" customWidth="1"/>
    <col min="2823" max="2823" width="13.109375" style="192" customWidth="1"/>
    <col min="2824" max="2824" width="15.33203125" style="192" customWidth="1"/>
    <col min="2825" max="2825" width="15.44140625" style="192" customWidth="1"/>
    <col min="2826" max="2826" width="31.109375" style="192" customWidth="1"/>
    <col min="2827" max="3072" width="9" style="192"/>
    <col min="3073" max="3073" width="33.44140625" style="192" customWidth="1"/>
    <col min="3074" max="3074" width="14.6640625" style="192" customWidth="1"/>
    <col min="3075" max="3075" width="14.33203125" style="192" customWidth="1"/>
    <col min="3076" max="3078" width="12.109375" style="192" bestFit="1" customWidth="1"/>
    <col min="3079" max="3079" width="13.109375" style="192" customWidth="1"/>
    <col min="3080" max="3080" width="15.33203125" style="192" customWidth="1"/>
    <col min="3081" max="3081" width="15.44140625" style="192" customWidth="1"/>
    <col min="3082" max="3082" width="31.109375" style="192" customWidth="1"/>
    <col min="3083" max="3328" width="9" style="192"/>
    <col min="3329" max="3329" width="33.44140625" style="192" customWidth="1"/>
    <col min="3330" max="3330" width="14.6640625" style="192" customWidth="1"/>
    <col min="3331" max="3331" width="14.33203125" style="192" customWidth="1"/>
    <col min="3332" max="3334" width="12.109375" style="192" bestFit="1" customWidth="1"/>
    <col min="3335" max="3335" width="13.109375" style="192" customWidth="1"/>
    <col min="3336" max="3336" width="15.33203125" style="192" customWidth="1"/>
    <col min="3337" max="3337" width="15.44140625" style="192" customWidth="1"/>
    <col min="3338" max="3338" width="31.109375" style="192" customWidth="1"/>
    <col min="3339" max="3584" width="9" style="192"/>
    <col min="3585" max="3585" width="33.44140625" style="192" customWidth="1"/>
    <col min="3586" max="3586" width="14.6640625" style="192" customWidth="1"/>
    <col min="3587" max="3587" width="14.33203125" style="192" customWidth="1"/>
    <col min="3588" max="3590" width="12.109375" style="192" bestFit="1" customWidth="1"/>
    <col min="3591" max="3591" width="13.109375" style="192" customWidth="1"/>
    <col min="3592" max="3592" width="15.33203125" style="192" customWidth="1"/>
    <col min="3593" max="3593" width="15.44140625" style="192" customWidth="1"/>
    <col min="3594" max="3594" width="31.109375" style="192" customWidth="1"/>
    <col min="3595" max="3840" width="9" style="192"/>
    <col min="3841" max="3841" width="33.44140625" style="192" customWidth="1"/>
    <col min="3842" max="3842" width="14.6640625" style="192" customWidth="1"/>
    <col min="3843" max="3843" width="14.33203125" style="192" customWidth="1"/>
    <col min="3844" max="3846" width="12.109375" style="192" bestFit="1" customWidth="1"/>
    <col min="3847" max="3847" width="13.109375" style="192" customWidth="1"/>
    <col min="3848" max="3848" width="15.33203125" style="192" customWidth="1"/>
    <col min="3849" max="3849" width="15.44140625" style="192" customWidth="1"/>
    <col min="3850" max="3850" width="31.109375" style="192" customWidth="1"/>
    <col min="3851" max="4096" width="9" style="192"/>
    <col min="4097" max="4097" width="33.44140625" style="192" customWidth="1"/>
    <col min="4098" max="4098" width="14.6640625" style="192" customWidth="1"/>
    <col min="4099" max="4099" width="14.33203125" style="192" customWidth="1"/>
    <col min="4100" max="4102" width="12.109375" style="192" bestFit="1" customWidth="1"/>
    <col min="4103" max="4103" width="13.109375" style="192" customWidth="1"/>
    <col min="4104" max="4104" width="15.33203125" style="192" customWidth="1"/>
    <col min="4105" max="4105" width="15.44140625" style="192" customWidth="1"/>
    <col min="4106" max="4106" width="31.109375" style="192" customWidth="1"/>
    <col min="4107" max="4352" width="9" style="192"/>
    <col min="4353" max="4353" width="33.44140625" style="192" customWidth="1"/>
    <col min="4354" max="4354" width="14.6640625" style="192" customWidth="1"/>
    <col min="4355" max="4355" width="14.33203125" style="192" customWidth="1"/>
    <col min="4356" max="4358" width="12.109375" style="192" bestFit="1" customWidth="1"/>
    <col min="4359" max="4359" width="13.109375" style="192" customWidth="1"/>
    <col min="4360" max="4360" width="15.33203125" style="192" customWidth="1"/>
    <col min="4361" max="4361" width="15.44140625" style="192" customWidth="1"/>
    <col min="4362" max="4362" width="31.109375" style="192" customWidth="1"/>
    <col min="4363" max="4608" width="9" style="192"/>
    <col min="4609" max="4609" width="33.44140625" style="192" customWidth="1"/>
    <col min="4610" max="4610" width="14.6640625" style="192" customWidth="1"/>
    <col min="4611" max="4611" width="14.33203125" style="192" customWidth="1"/>
    <col min="4612" max="4614" width="12.109375" style="192" bestFit="1" customWidth="1"/>
    <col min="4615" max="4615" width="13.109375" style="192" customWidth="1"/>
    <col min="4616" max="4616" width="15.33203125" style="192" customWidth="1"/>
    <col min="4617" max="4617" width="15.44140625" style="192" customWidth="1"/>
    <col min="4618" max="4618" width="31.109375" style="192" customWidth="1"/>
    <col min="4619" max="4864" width="9" style="192"/>
    <col min="4865" max="4865" width="33.44140625" style="192" customWidth="1"/>
    <col min="4866" max="4866" width="14.6640625" style="192" customWidth="1"/>
    <col min="4867" max="4867" width="14.33203125" style="192" customWidth="1"/>
    <col min="4868" max="4870" width="12.109375" style="192" bestFit="1" customWidth="1"/>
    <col min="4871" max="4871" width="13.109375" style="192" customWidth="1"/>
    <col min="4872" max="4872" width="15.33203125" style="192" customWidth="1"/>
    <col min="4873" max="4873" width="15.44140625" style="192" customWidth="1"/>
    <col min="4874" max="4874" width="31.109375" style="192" customWidth="1"/>
    <col min="4875" max="5120" width="9" style="192"/>
    <col min="5121" max="5121" width="33.44140625" style="192" customWidth="1"/>
    <col min="5122" max="5122" width="14.6640625" style="192" customWidth="1"/>
    <col min="5123" max="5123" width="14.33203125" style="192" customWidth="1"/>
    <col min="5124" max="5126" width="12.109375" style="192" bestFit="1" customWidth="1"/>
    <col min="5127" max="5127" width="13.109375" style="192" customWidth="1"/>
    <col min="5128" max="5128" width="15.33203125" style="192" customWidth="1"/>
    <col min="5129" max="5129" width="15.44140625" style="192" customWidth="1"/>
    <col min="5130" max="5130" width="31.109375" style="192" customWidth="1"/>
    <col min="5131" max="5376" width="9" style="192"/>
    <col min="5377" max="5377" width="33.44140625" style="192" customWidth="1"/>
    <col min="5378" max="5378" width="14.6640625" style="192" customWidth="1"/>
    <col min="5379" max="5379" width="14.33203125" style="192" customWidth="1"/>
    <col min="5380" max="5382" width="12.109375" style="192" bestFit="1" customWidth="1"/>
    <col min="5383" max="5383" width="13.109375" style="192" customWidth="1"/>
    <col min="5384" max="5384" width="15.33203125" style="192" customWidth="1"/>
    <col min="5385" max="5385" width="15.44140625" style="192" customWidth="1"/>
    <col min="5386" max="5386" width="31.109375" style="192" customWidth="1"/>
    <col min="5387" max="5632" width="9" style="192"/>
    <col min="5633" max="5633" width="33.44140625" style="192" customWidth="1"/>
    <col min="5634" max="5634" width="14.6640625" style="192" customWidth="1"/>
    <col min="5635" max="5635" width="14.33203125" style="192" customWidth="1"/>
    <col min="5636" max="5638" width="12.109375" style="192" bestFit="1" customWidth="1"/>
    <col min="5639" max="5639" width="13.109375" style="192" customWidth="1"/>
    <col min="5640" max="5640" width="15.33203125" style="192" customWidth="1"/>
    <col min="5641" max="5641" width="15.44140625" style="192" customWidth="1"/>
    <col min="5642" max="5642" width="31.109375" style="192" customWidth="1"/>
    <col min="5643" max="5888" width="9" style="192"/>
    <col min="5889" max="5889" width="33.44140625" style="192" customWidth="1"/>
    <col min="5890" max="5890" width="14.6640625" style="192" customWidth="1"/>
    <col min="5891" max="5891" width="14.33203125" style="192" customWidth="1"/>
    <col min="5892" max="5894" width="12.109375" style="192" bestFit="1" customWidth="1"/>
    <col min="5895" max="5895" width="13.109375" style="192" customWidth="1"/>
    <col min="5896" max="5896" width="15.33203125" style="192" customWidth="1"/>
    <col min="5897" max="5897" width="15.44140625" style="192" customWidth="1"/>
    <col min="5898" max="5898" width="31.109375" style="192" customWidth="1"/>
    <col min="5899" max="6144" width="9" style="192"/>
    <col min="6145" max="6145" width="33.44140625" style="192" customWidth="1"/>
    <col min="6146" max="6146" width="14.6640625" style="192" customWidth="1"/>
    <col min="6147" max="6147" width="14.33203125" style="192" customWidth="1"/>
    <col min="6148" max="6150" width="12.109375" style="192" bestFit="1" customWidth="1"/>
    <col min="6151" max="6151" width="13.109375" style="192" customWidth="1"/>
    <col min="6152" max="6152" width="15.33203125" style="192" customWidth="1"/>
    <col min="6153" max="6153" width="15.44140625" style="192" customWidth="1"/>
    <col min="6154" max="6154" width="31.109375" style="192" customWidth="1"/>
    <col min="6155" max="6400" width="9" style="192"/>
    <col min="6401" max="6401" width="33.44140625" style="192" customWidth="1"/>
    <col min="6402" max="6402" width="14.6640625" style="192" customWidth="1"/>
    <col min="6403" max="6403" width="14.33203125" style="192" customWidth="1"/>
    <col min="6404" max="6406" width="12.109375" style="192" bestFit="1" customWidth="1"/>
    <col min="6407" max="6407" width="13.109375" style="192" customWidth="1"/>
    <col min="6408" max="6408" width="15.33203125" style="192" customWidth="1"/>
    <col min="6409" max="6409" width="15.44140625" style="192" customWidth="1"/>
    <col min="6410" max="6410" width="31.109375" style="192" customWidth="1"/>
    <col min="6411" max="6656" width="9" style="192"/>
    <col min="6657" max="6657" width="33.44140625" style="192" customWidth="1"/>
    <col min="6658" max="6658" width="14.6640625" style="192" customWidth="1"/>
    <col min="6659" max="6659" width="14.33203125" style="192" customWidth="1"/>
    <col min="6660" max="6662" width="12.109375" style="192" bestFit="1" customWidth="1"/>
    <col min="6663" max="6663" width="13.109375" style="192" customWidth="1"/>
    <col min="6664" max="6664" width="15.33203125" style="192" customWidth="1"/>
    <col min="6665" max="6665" width="15.44140625" style="192" customWidth="1"/>
    <col min="6666" max="6666" width="31.109375" style="192" customWidth="1"/>
    <col min="6667" max="6912" width="9" style="192"/>
    <col min="6913" max="6913" width="33.44140625" style="192" customWidth="1"/>
    <col min="6914" max="6914" width="14.6640625" style="192" customWidth="1"/>
    <col min="6915" max="6915" width="14.33203125" style="192" customWidth="1"/>
    <col min="6916" max="6918" width="12.109375" style="192" bestFit="1" customWidth="1"/>
    <col min="6919" max="6919" width="13.109375" style="192" customWidth="1"/>
    <col min="6920" max="6920" width="15.33203125" style="192" customWidth="1"/>
    <col min="6921" max="6921" width="15.44140625" style="192" customWidth="1"/>
    <col min="6922" max="6922" width="31.109375" style="192" customWidth="1"/>
    <col min="6923" max="7168" width="9" style="192"/>
    <col min="7169" max="7169" width="33.44140625" style="192" customWidth="1"/>
    <col min="7170" max="7170" width="14.6640625" style="192" customWidth="1"/>
    <col min="7171" max="7171" width="14.33203125" style="192" customWidth="1"/>
    <col min="7172" max="7174" width="12.109375" style="192" bestFit="1" customWidth="1"/>
    <col min="7175" max="7175" width="13.109375" style="192" customWidth="1"/>
    <col min="7176" max="7176" width="15.33203125" style="192" customWidth="1"/>
    <col min="7177" max="7177" width="15.44140625" style="192" customWidth="1"/>
    <col min="7178" max="7178" width="31.109375" style="192" customWidth="1"/>
    <col min="7179" max="7424" width="9" style="192"/>
    <col min="7425" max="7425" width="33.44140625" style="192" customWidth="1"/>
    <col min="7426" max="7426" width="14.6640625" style="192" customWidth="1"/>
    <col min="7427" max="7427" width="14.33203125" style="192" customWidth="1"/>
    <col min="7428" max="7430" width="12.109375" style="192" bestFit="1" customWidth="1"/>
    <col min="7431" max="7431" width="13.109375" style="192" customWidth="1"/>
    <col min="7432" max="7432" width="15.33203125" style="192" customWidth="1"/>
    <col min="7433" max="7433" width="15.44140625" style="192" customWidth="1"/>
    <col min="7434" max="7434" width="31.109375" style="192" customWidth="1"/>
    <col min="7435" max="7680" width="9" style="192"/>
    <col min="7681" max="7681" width="33.44140625" style="192" customWidth="1"/>
    <col min="7682" max="7682" width="14.6640625" style="192" customWidth="1"/>
    <col min="7683" max="7683" width="14.33203125" style="192" customWidth="1"/>
    <col min="7684" max="7686" width="12.109375" style="192" bestFit="1" customWidth="1"/>
    <col min="7687" max="7687" width="13.109375" style="192" customWidth="1"/>
    <col min="7688" max="7688" width="15.33203125" style="192" customWidth="1"/>
    <col min="7689" max="7689" width="15.44140625" style="192" customWidth="1"/>
    <col min="7690" max="7690" width="31.109375" style="192" customWidth="1"/>
    <col min="7691" max="7936" width="9" style="192"/>
    <col min="7937" max="7937" width="33.44140625" style="192" customWidth="1"/>
    <col min="7938" max="7938" width="14.6640625" style="192" customWidth="1"/>
    <col min="7939" max="7939" width="14.33203125" style="192" customWidth="1"/>
    <col min="7940" max="7942" width="12.109375" style="192" bestFit="1" customWidth="1"/>
    <col min="7943" max="7943" width="13.109375" style="192" customWidth="1"/>
    <col min="7944" max="7944" width="15.33203125" style="192" customWidth="1"/>
    <col min="7945" max="7945" width="15.44140625" style="192" customWidth="1"/>
    <col min="7946" max="7946" width="31.109375" style="192" customWidth="1"/>
    <col min="7947" max="8192" width="9" style="192"/>
    <col min="8193" max="8193" width="33.44140625" style="192" customWidth="1"/>
    <col min="8194" max="8194" width="14.6640625" style="192" customWidth="1"/>
    <col min="8195" max="8195" width="14.33203125" style="192" customWidth="1"/>
    <col min="8196" max="8198" width="12.109375" style="192" bestFit="1" customWidth="1"/>
    <col min="8199" max="8199" width="13.109375" style="192" customWidth="1"/>
    <col min="8200" max="8200" width="15.33203125" style="192" customWidth="1"/>
    <col min="8201" max="8201" width="15.44140625" style="192" customWidth="1"/>
    <col min="8202" max="8202" width="31.109375" style="192" customWidth="1"/>
    <col min="8203" max="8448" width="9" style="192"/>
    <col min="8449" max="8449" width="33.44140625" style="192" customWidth="1"/>
    <col min="8450" max="8450" width="14.6640625" style="192" customWidth="1"/>
    <col min="8451" max="8451" width="14.33203125" style="192" customWidth="1"/>
    <col min="8452" max="8454" width="12.109375" style="192" bestFit="1" customWidth="1"/>
    <col min="8455" max="8455" width="13.109375" style="192" customWidth="1"/>
    <col min="8456" max="8456" width="15.33203125" style="192" customWidth="1"/>
    <col min="8457" max="8457" width="15.44140625" style="192" customWidth="1"/>
    <col min="8458" max="8458" width="31.109375" style="192" customWidth="1"/>
    <col min="8459" max="8704" width="9" style="192"/>
    <col min="8705" max="8705" width="33.44140625" style="192" customWidth="1"/>
    <col min="8706" max="8706" width="14.6640625" style="192" customWidth="1"/>
    <col min="8707" max="8707" width="14.33203125" style="192" customWidth="1"/>
    <col min="8708" max="8710" width="12.109375" style="192" bestFit="1" customWidth="1"/>
    <col min="8711" max="8711" width="13.109375" style="192" customWidth="1"/>
    <col min="8712" max="8712" width="15.33203125" style="192" customWidth="1"/>
    <col min="8713" max="8713" width="15.44140625" style="192" customWidth="1"/>
    <col min="8714" max="8714" width="31.109375" style="192" customWidth="1"/>
    <col min="8715" max="8960" width="9" style="192"/>
    <col min="8961" max="8961" width="33.44140625" style="192" customWidth="1"/>
    <col min="8962" max="8962" width="14.6640625" style="192" customWidth="1"/>
    <col min="8963" max="8963" width="14.33203125" style="192" customWidth="1"/>
    <col min="8964" max="8966" width="12.109375" style="192" bestFit="1" customWidth="1"/>
    <col min="8967" max="8967" width="13.109375" style="192" customWidth="1"/>
    <col min="8968" max="8968" width="15.33203125" style="192" customWidth="1"/>
    <col min="8969" max="8969" width="15.44140625" style="192" customWidth="1"/>
    <col min="8970" max="8970" width="31.109375" style="192" customWidth="1"/>
    <col min="8971" max="9216" width="9" style="192"/>
    <col min="9217" max="9217" width="33.44140625" style="192" customWidth="1"/>
    <col min="9218" max="9218" width="14.6640625" style="192" customWidth="1"/>
    <col min="9219" max="9219" width="14.33203125" style="192" customWidth="1"/>
    <col min="9220" max="9222" width="12.109375" style="192" bestFit="1" customWidth="1"/>
    <col min="9223" max="9223" width="13.109375" style="192" customWidth="1"/>
    <col min="9224" max="9224" width="15.33203125" style="192" customWidth="1"/>
    <col min="9225" max="9225" width="15.44140625" style="192" customWidth="1"/>
    <col min="9226" max="9226" width="31.109375" style="192" customWidth="1"/>
    <col min="9227" max="9472" width="9" style="192"/>
    <col min="9473" max="9473" width="33.44140625" style="192" customWidth="1"/>
    <col min="9474" max="9474" width="14.6640625" style="192" customWidth="1"/>
    <col min="9475" max="9475" width="14.33203125" style="192" customWidth="1"/>
    <col min="9476" max="9478" width="12.109375" style="192" bestFit="1" customWidth="1"/>
    <col min="9479" max="9479" width="13.109375" style="192" customWidth="1"/>
    <col min="9480" max="9480" width="15.33203125" style="192" customWidth="1"/>
    <col min="9481" max="9481" width="15.44140625" style="192" customWidth="1"/>
    <col min="9482" max="9482" width="31.109375" style="192" customWidth="1"/>
    <col min="9483" max="9728" width="9" style="192"/>
    <col min="9729" max="9729" width="33.44140625" style="192" customWidth="1"/>
    <col min="9730" max="9730" width="14.6640625" style="192" customWidth="1"/>
    <col min="9731" max="9731" width="14.33203125" style="192" customWidth="1"/>
    <col min="9732" max="9734" width="12.109375" style="192" bestFit="1" customWidth="1"/>
    <col min="9735" max="9735" width="13.109375" style="192" customWidth="1"/>
    <col min="9736" max="9736" width="15.33203125" style="192" customWidth="1"/>
    <col min="9737" max="9737" width="15.44140625" style="192" customWidth="1"/>
    <col min="9738" max="9738" width="31.109375" style="192" customWidth="1"/>
    <col min="9739" max="9984" width="9" style="192"/>
    <col min="9985" max="9985" width="33.44140625" style="192" customWidth="1"/>
    <col min="9986" max="9986" width="14.6640625" style="192" customWidth="1"/>
    <col min="9987" max="9987" width="14.33203125" style="192" customWidth="1"/>
    <col min="9988" max="9990" width="12.109375" style="192" bestFit="1" customWidth="1"/>
    <col min="9991" max="9991" width="13.109375" style="192" customWidth="1"/>
    <col min="9992" max="9992" width="15.33203125" style="192" customWidth="1"/>
    <col min="9993" max="9993" width="15.44140625" style="192" customWidth="1"/>
    <col min="9994" max="9994" width="31.109375" style="192" customWidth="1"/>
    <col min="9995" max="10240" width="9" style="192"/>
    <col min="10241" max="10241" width="33.44140625" style="192" customWidth="1"/>
    <col min="10242" max="10242" width="14.6640625" style="192" customWidth="1"/>
    <col min="10243" max="10243" width="14.33203125" style="192" customWidth="1"/>
    <col min="10244" max="10246" width="12.109375" style="192" bestFit="1" customWidth="1"/>
    <col min="10247" max="10247" width="13.109375" style="192" customWidth="1"/>
    <col min="10248" max="10248" width="15.33203125" style="192" customWidth="1"/>
    <col min="10249" max="10249" width="15.44140625" style="192" customWidth="1"/>
    <col min="10250" max="10250" width="31.109375" style="192" customWidth="1"/>
    <col min="10251" max="10496" width="9" style="192"/>
    <col min="10497" max="10497" width="33.44140625" style="192" customWidth="1"/>
    <col min="10498" max="10498" width="14.6640625" style="192" customWidth="1"/>
    <col min="10499" max="10499" width="14.33203125" style="192" customWidth="1"/>
    <col min="10500" max="10502" width="12.109375" style="192" bestFit="1" customWidth="1"/>
    <col min="10503" max="10503" width="13.109375" style="192" customWidth="1"/>
    <col min="10504" max="10504" width="15.33203125" style="192" customWidth="1"/>
    <col min="10505" max="10505" width="15.44140625" style="192" customWidth="1"/>
    <col min="10506" max="10506" width="31.109375" style="192" customWidth="1"/>
    <col min="10507" max="10752" width="9" style="192"/>
    <col min="10753" max="10753" width="33.44140625" style="192" customWidth="1"/>
    <col min="10754" max="10754" width="14.6640625" style="192" customWidth="1"/>
    <col min="10755" max="10755" width="14.33203125" style="192" customWidth="1"/>
    <col min="10756" max="10758" width="12.109375" style="192" bestFit="1" customWidth="1"/>
    <col min="10759" max="10759" width="13.109375" style="192" customWidth="1"/>
    <col min="10760" max="10760" width="15.33203125" style="192" customWidth="1"/>
    <col min="10761" max="10761" width="15.44140625" style="192" customWidth="1"/>
    <col min="10762" max="10762" width="31.109375" style="192" customWidth="1"/>
    <col min="10763" max="11008" width="9" style="192"/>
    <col min="11009" max="11009" width="33.44140625" style="192" customWidth="1"/>
    <col min="11010" max="11010" width="14.6640625" style="192" customWidth="1"/>
    <col min="11011" max="11011" width="14.33203125" style="192" customWidth="1"/>
    <col min="11012" max="11014" width="12.109375" style="192" bestFit="1" customWidth="1"/>
    <col min="11015" max="11015" width="13.109375" style="192" customWidth="1"/>
    <col min="11016" max="11016" width="15.33203125" style="192" customWidth="1"/>
    <col min="11017" max="11017" width="15.44140625" style="192" customWidth="1"/>
    <col min="11018" max="11018" width="31.109375" style="192" customWidth="1"/>
    <col min="11019" max="11264" width="9" style="192"/>
    <col min="11265" max="11265" width="33.44140625" style="192" customWidth="1"/>
    <col min="11266" max="11266" width="14.6640625" style="192" customWidth="1"/>
    <col min="11267" max="11267" width="14.33203125" style="192" customWidth="1"/>
    <col min="11268" max="11270" width="12.109375" style="192" bestFit="1" customWidth="1"/>
    <col min="11271" max="11271" width="13.109375" style="192" customWidth="1"/>
    <col min="11272" max="11272" width="15.33203125" style="192" customWidth="1"/>
    <col min="11273" max="11273" width="15.44140625" style="192" customWidth="1"/>
    <col min="11274" max="11274" width="31.109375" style="192" customWidth="1"/>
    <col min="11275" max="11520" width="9" style="192"/>
    <col min="11521" max="11521" width="33.44140625" style="192" customWidth="1"/>
    <col min="11522" max="11522" width="14.6640625" style="192" customWidth="1"/>
    <col min="11523" max="11523" width="14.33203125" style="192" customWidth="1"/>
    <col min="11524" max="11526" width="12.109375" style="192" bestFit="1" customWidth="1"/>
    <col min="11527" max="11527" width="13.109375" style="192" customWidth="1"/>
    <col min="11528" max="11528" width="15.33203125" style="192" customWidth="1"/>
    <col min="11529" max="11529" width="15.44140625" style="192" customWidth="1"/>
    <col min="11530" max="11530" width="31.109375" style="192" customWidth="1"/>
    <col min="11531" max="11776" width="9" style="192"/>
    <col min="11777" max="11777" width="33.44140625" style="192" customWidth="1"/>
    <col min="11778" max="11778" width="14.6640625" style="192" customWidth="1"/>
    <col min="11779" max="11779" width="14.33203125" style="192" customWidth="1"/>
    <col min="11780" max="11782" width="12.109375" style="192" bestFit="1" customWidth="1"/>
    <col min="11783" max="11783" width="13.109375" style="192" customWidth="1"/>
    <col min="11784" max="11784" width="15.33203125" style="192" customWidth="1"/>
    <col min="11785" max="11785" width="15.44140625" style="192" customWidth="1"/>
    <col min="11786" max="11786" width="31.109375" style="192" customWidth="1"/>
    <col min="11787" max="12032" width="9" style="192"/>
    <col min="12033" max="12033" width="33.44140625" style="192" customWidth="1"/>
    <col min="12034" max="12034" width="14.6640625" style="192" customWidth="1"/>
    <col min="12035" max="12035" width="14.33203125" style="192" customWidth="1"/>
    <col min="12036" max="12038" width="12.109375" style="192" bestFit="1" customWidth="1"/>
    <col min="12039" max="12039" width="13.109375" style="192" customWidth="1"/>
    <col min="12040" max="12040" width="15.33203125" style="192" customWidth="1"/>
    <col min="12041" max="12041" width="15.44140625" style="192" customWidth="1"/>
    <col min="12042" max="12042" width="31.109375" style="192" customWidth="1"/>
    <col min="12043" max="12288" width="9" style="192"/>
    <col min="12289" max="12289" width="33.44140625" style="192" customWidth="1"/>
    <col min="12290" max="12290" width="14.6640625" style="192" customWidth="1"/>
    <col min="12291" max="12291" width="14.33203125" style="192" customWidth="1"/>
    <col min="12292" max="12294" width="12.109375" style="192" bestFit="1" customWidth="1"/>
    <col min="12295" max="12295" width="13.109375" style="192" customWidth="1"/>
    <col min="12296" max="12296" width="15.33203125" style="192" customWidth="1"/>
    <col min="12297" max="12297" width="15.44140625" style="192" customWidth="1"/>
    <col min="12298" max="12298" width="31.109375" style="192" customWidth="1"/>
    <col min="12299" max="12544" width="9" style="192"/>
    <col min="12545" max="12545" width="33.44140625" style="192" customWidth="1"/>
    <col min="12546" max="12546" width="14.6640625" style="192" customWidth="1"/>
    <col min="12547" max="12547" width="14.33203125" style="192" customWidth="1"/>
    <col min="12548" max="12550" width="12.109375" style="192" bestFit="1" customWidth="1"/>
    <col min="12551" max="12551" width="13.109375" style="192" customWidth="1"/>
    <col min="12552" max="12552" width="15.33203125" style="192" customWidth="1"/>
    <col min="12553" max="12553" width="15.44140625" style="192" customWidth="1"/>
    <col min="12554" max="12554" width="31.109375" style="192" customWidth="1"/>
    <col min="12555" max="12800" width="9" style="192"/>
    <col min="12801" max="12801" width="33.44140625" style="192" customWidth="1"/>
    <col min="12802" max="12802" width="14.6640625" style="192" customWidth="1"/>
    <col min="12803" max="12803" width="14.33203125" style="192" customWidth="1"/>
    <col min="12804" max="12806" width="12.109375" style="192" bestFit="1" customWidth="1"/>
    <col min="12807" max="12807" width="13.109375" style="192" customWidth="1"/>
    <col min="12808" max="12808" width="15.33203125" style="192" customWidth="1"/>
    <col min="12809" max="12809" width="15.44140625" style="192" customWidth="1"/>
    <col min="12810" max="12810" width="31.109375" style="192" customWidth="1"/>
    <col min="12811" max="13056" width="9" style="192"/>
    <col min="13057" max="13057" width="33.44140625" style="192" customWidth="1"/>
    <col min="13058" max="13058" width="14.6640625" style="192" customWidth="1"/>
    <col min="13059" max="13059" width="14.33203125" style="192" customWidth="1"/>
    <col min="13060" max="13062" width="12.109375" style="192" bestFit="1" customWidth="1"/>
    <col min="13063" max="13063" width="13.109375" style="192" customWidth="1"/>
    <col min="13064" max="13064" width="15.33203125" style="192" customWidth="1"/>
    <col min="13065" max="13065" width="15.44140625" style="192" customWidth="1"/>
    <col min="13066" max="13066" width="31.109375" style="192" customWidth="1"/>
    <col min="13067" max="13312" width="9" style="192"/>
    <col min="13313" max="13313" width="33.44140625" style="192" customWidth="1"/>
    <col min="13314" max="13314" width="14.6640625" style="192" customWidth="1"/>
    <col min="13315" max="13315" width="14.33203125" style="192" customWidth="1"/>
    <col min="13316" max="13318" width="12.109375" style="192" bestFit="1" customWidth="1"/>
    <col min="13319" max="13319" width="13.109375" style="192" customWidth="1"/>
    <col min="13320" max="13320" width="15.33203125" style="192" customWidth="1"/>
    <col min="13321" max="13321" width="15.44140625" style="192" customWidth="1"/>
    <col min="13322" max="13322" width="31.109375" style="192" customWidth="1"/>
    <col min="13323" max="13568" width="9" style="192"/>
    <col min="13569" max="13569" width="33.44140625" style="192" customWidth="1"/>
    <col min="13570" max="13570" width="14.6640625" style="192" customWidth="1"/>
    <col min="13571" max="13571" width="14.33203125" style="192" customWidth="1"/>
    <col min="13572" max="13574" width="12.109375" style="192" bestFit="1" customWidth="1"/>
    <col min="13575" max="13575" width="13.109375" style="192" customWidth="1"/>
    <col min="13576" max="13576" width="15.33203125" style="192" customWidth="1"/>
    <col min="13577" max="13577" width="15.44140625" style="192" customWidth="1"/>
    <col min="13578" max="13578" width="31.109375" style="192" customWidth="1"/>
    <col min="13579" max="13824" width="9" style="192"/>
    <col min="13825" max="13825" width="33.44140625" style="192" customWidth="1"/>
    <col min="13826" max="13826" width="14.6640625" style="192" customWidth="1"/>
    <col min="13827" max="13827" width="14.33203125" style="192" customWidth="1"/>
    <col min="13828" max="13830" width="12.109375" style="192" bestFit="1" customWidth="1"/>
    <col min="13831" max="13831" width="13.109375" style="192" customWidth="1"/>
    <col min="13832" max="13832" width="15.33203125" style="192" customWidth="1"/>
    <col min="13833" max="13833" width="15.44140625" style="192" customWidth="1"/>
    <col min="13834" max="13834" width="31.109375" style="192" customWidth="1"/>
    <col min="13835" max="14080" width="9" style="192"/>
    <col min="14081" max="14081" width="33.44140625" style="192" customWidth="1"/>
    <col min="14082" max="14082" width="14.6640625" style="192" customWidth="1"/>
    <col min="14083" max="14083" width="14.33203125" style="192" customWidth="1"/>
    <col min="14084" max="14086" width="12.109375" style="192" bestFit="1" customWidth="1"/>
    <col min="14087" max="14087" width="13.109375" style="192" customWidth="1"/>
    <col min="14088" max="14088" width="15.33203125" style="192" customWidth="1"/>
    <col min="14089" max="14089" width="15.44140625" style="192" customWidth="1"/>
    <col min="14090" max="14090" width="31.109375" style="192" customWidth="1"/>
    <col min="14091" max="14336" width="9" style="192"/>
    <col min="14337" max="14337" width="33.44140625" style="192" customWidth="1"/>
    <col min="14338" max="14338" width="14.6640625" style="192" customWidth="1"/>
    <col min="14339" max="14339" width="14.33203125" style="192" customWidth="1"/>
    <col min="14340" max="14342" width="12.109375" style="192" bestFit="1" customWidth="1"/>
    <col min="14343" max="14343" width="13.109375" style="192" customWidth="1"/>
    <col min="14344" max="14344" width="15.33203125" style="192" customWidth="1"/>
    <col min="14345" max="14345" width="15.44140625" style="192" customWidth="1"/>
    <col min="14346" max="14346" width="31.109375" style="192" customWidth="1"/>
    <col min="14347" max="14592" width="9" style="192"/>
    <col min="14593" max="14593" width="33.44140625" style="192" customWidth="1"/>
    <col min="14594" max="14594" width="14.6640625" style="192" customWidth="1"/>
    <col min="14595" max="14595" width="14.33203125" style="192" customWidth="1"/>
    <col min="14596" max="14598" width="12.109375" style="192" bestFit="1" customWidth="1"/>
    <col min="14599" max="14599" width="13.109375" style="192" customWidth="1"/>
    <col min="14600" max="14600" width="15.33203125" style="192" customWidth="1"/>
    <col min="14601" max="14601" width="15.44140625" style="192" customWidth="1"/>
    <col min="14602" max="14602" width="31.109375" style="192" customWidth="1"/>
    <col min="14603" max="14848" width="9" style="192"/>
    <col min="14849" max="14849" width="33.44140625" style="192" customWidth="1"/>
    <col min="14850" max="14850" width="14.6640625" style="192" customWidth="1"/>
    <col min="14851" max="14851" width="14.33203125" style="192" customWidth="1"/>
    <col min="14852" max="14854" width="12.109375" style="192" bestFit="1" customWidth="1"/>
    <col min="14855" max="14855" width="13.109375" style="192" customWidth="1"/>
    <col min="14856" max="14856" width="15.33203125" style="192" customWidth="1"/>
    <col min="14857" max="14857" width="15.44140625" style="192" customWidth="1"/>
    <col min="14858" max="14858" width="31.109375" style="192" customWidth="1"/>
    <col min="14859" max="15104" width="9" style="192"/>
    <col min="15105" max="15105" width="33.44140625" style="192" customWidth="1"/>
    <col min="15106" max="15106" width="14.6640625" style="192" customWidth="1"/>
    <col min="15107" max="15107" width="14.33203125" style="192" customWidth="1"/>
    <col min="15108" max="15110" width="12.109375" style="192" bestFit="1" customWidth="1"/>
    <col min="15111" max="15111" width="13.109375" style="192" customWidth="1"/>
    <col min="15112" max="15112" width="15.33203125" style="192" customWidth="1"/>
    <col min="15113" max="15113" width="15.44140625" style="192" customWidth="1"/>
    <col min="15114" max="15114" width="31.109375" style="192" customWidth="1"/>
    <col min="15115" max="15360" width="9" style="192"/>
    <col min="15361" max="15361" width="33.44140625" style="192" customWidth="1"/>
    <col min="15362" max="15362" width="14.6640625" style="192" customWidth="1"/>
    <col min="15363" max="15363" width="14.33203125" style="192" customWidth="1"/>
    <col min="15364" max="15366" width="12.109375" style="192" bestFit="1" customWidth="1"/>
    <col min="15367" max="15367" width="13.109375" style="192" customWidth="1"/>
    <col min="15368" max="15368" width="15.33203125" style="192" customWidth="1"/>
    <col min="15369" max="15369" width="15.44140625" style="192" customWidth="1"/>
    <col min="15370" max="15370" width="31.109375" style="192" customWidth="1"/>
    <col min="15371" max="15616" width="9" style="192"/>
    <col min="15617" max="15617" width="33.44140625" style="192" customWidth="1"/>
    <col min="15618" max="15618" width="14.6640625" style="192" customWidth="1"/>
    <col min="15619" max="15619" width="14.33203125" style="192" customWidth="1"/>
    <col min="15620" max="15622" width="12.109375" style="192" bestFit="1" customWidth="1"/>
    <col min="15623" max="15623" width="13.109375" style="192" customWidth="1"/>
    <col min="15624" max="15624" width="15.33203125" style="192" customWidth="1"/>
    <col min="15625" max="15625" width="15.44140625" style="192" customWidth="1"/>
    <col min="15626" max="15626" width="31.109375" style="192" customWidth="1"/>
    <col min="15627" max="15872" width="9" style="192"/>
    <col min="15873" max="15873" width="33.44140625" style="192" customWidth="1"/>
    <col min="15874" max="15874" width="14.6640625" style="192" customWidth="1"/>
    <col min="15875" max="15875" width="14.33203125" style="192" customWidth="1"/>
    <col min="15876" max="15878" width="12.109375" style="192" bestFit="1" customWidth="1"/>
    <col min="15879" max="15879" width="13.109375" style="192" customWidth="1"/>
    <col min="15880" max="15880" width="15.33203125" style="192" customWidth="1"/>
    <col min="15881" max="15881" width="15.44140625" style="192" customWidth="1"/>
    <col min="15882" max="15882" width="31.109375" style="192" customWidth="1"/>
    <col min="15883" max="16128" width="9" style="192"/>
    <col min="16129" max="16129" width="33.44140625" style="192" customWidth="1"/>
    <col min="16130" max="16130" width="14.6640625" style="192" customWidth="1"/>
    <col min="16131" max="16131" width="14.33203125" style="192" customWidth="1"/>
    <col min="16132" max="16134" width="12.109375" style="192" bestFit="1" customWidth="1"/>
    <col min="16135" max="16135" width="13.109375" style="192" customWidth="1"/>
    <col min="16136" max="16136" width="15.33203125" style="192" customWidth="1"/>
    <col min="16137" max="16137" width="15.44140625" style="192" customWidth="1"/>
    <col min="16138" max="16138" width="31.109375" style="192" customWidth="1"/>
    <col min="16139" max="16384" width="9" style="192"/>
  </cols>
  <sheetData>
    <row r="1" spans="1:11" ht="20.399999999999999" thickBot="1">
      <c r="A1" s="189" t="s">
        <v>824</v>
      </c>
      <c r="B1" s="190"/>
      <c r="C1" s="190"/>
      <c r="D1" s="190"/>
      <c r="E1" s="190"/>
      <c r="F1" s="190"/>
      <c r="G1" s="190"/>
      <c r="H1" s="190"/>
      <c r="I1" s="189" t="s">
        <v>647</v>
      </c>
      <c r="J1" s="191" t="s">
        <v>743</v>
      </c>
    </row>
    <row r="2" spans="1:11" ht="20.399999999999999" thickBot="1">
      <c r="A2" s="189" t="s">
        <v>825</v>
      </c>
      <c r="B2" s="193" t="s">
        <v>826</v>
      </c>
      <c r="C2" s="193"/>
      <c r="D2" s="193"/>
      <c r="E2" s="193"/>
      <c r="F2" s="193"/>
      <c r="G2" s="193"/>
      <c r="H2" s="193"/>
      <c r="I2" s="189" t="s">
        <v>827</v>
      </c>
      <c r="J2" s="194" t="s">
        <v>828</v>
      </c>
    </row>
    <row r="3" spans="1:11" ht="42" customHeight="1">
      <c r="A3" s="1358" t="s">
        <v>829</v>
      </c>
      <c r="B3" s="1359"/>
      <c r="C3" s="1359"/>
      <c r="D3" s="1359"/>
      <c r="E3" s="1359"/>
      <c r="F3" s="1359"/>
      <c r="G3" s="1359"/>
      <c r="H3" s="1359"/>
      <c r="I3" s="1359"/>
      <c r="J3" s="1359"/>
      <c r="K3" s="54" t="s">
        <v>12</v>
      </c>
    </row>
    <row r="4" spans="1:11" ht="32.25" customHeight="1" thickBot="1">
      <c r="A4" s="195"/>
      <c r="B4" s="1360" t="s">
        <v>830</v>
      </c>
      <c r="C4" s="1361"/>
      <c r="D4" s="1361"/>
      <c r="E4" s="1361"/>
      <c r="F4" s="1361"/>
      <c r="G4" s="1361"/>
      <c r="H4" s="1362"/>
      <c r="I4" s="196"/>
      <c r="J4" s="197" t="s">
        <v>831</v>
      </c>
      <c r="K4" s="128"/>
    </row>
    <row r="5" spans="1:11" ht="21.9" customHeight="1">
      <c r="A5" s="1363" t="s">
        <v>832</v>
      </c>
      <c r="B5" s="1365" t="s">
        <v>833</v>
      </c>
      <c r="C5" s="1279" t="s">
        <v>834</v>
      </c>
      <c r="D5" s="1367"/>
      <c r="E5" s="1367"/>
      <c r="F5" s="1367"/>
      <c r="G5" s="1367"/>
      <c r="H5" s="1368" t="s">
        <v>835</v>
      </c>
      <c r="I5" s="1369"/>
      <c r="J5" s="1370"/>
    </row>
    <row r="6" spans="1:11" ht="42.9" customHeight="1" thickBot="1">
      <c r="A6" s="1364"/>
      <c r="B6" s="1366"/>
      <c r="C6" s="198" t="s">
        <v>806</v>
      </c>
      <c r="D6" s="198" t="s">
        <v>836</v>
      </c>
      <c r="E6" s="198" t="s">
        <v>837</v>
      </c>
      <c r="F6" s="198" t="s">
        <v>838</v>
      </c>
      <c r="G6" s="199" t="s">
        <v>839</v>
      </c>
      <c r="H6" s="198" t="s">
        <v>806</v>
      </c>
      <c r="I6" s="200" t="s">
        <v>840</v>
      </c>
      <c r="J6" s="201" t="s">
        <v>841</v>
      </c>
    </row>
    <row r="7" spans="1:11" ht="16.5" customHeight="1">
      <c r="A7" s="202" t="s">
        <v>842</v>
      </c>
      <c r="B7" s="203">
        <v>11</v>
      </c>
      <c r="C7" s="204">
        <v>11</v>
      </c>
      <c r="D7" s="204">
        <v>5</v>
      </c>
      <c r="E7" s="204"/>
      <c r="F7" s="204">
        <v>3</v>
      </c>
      <c r="G7" s="204">
        <v>1</v>
      </c>
      <c r="H7" s="204"/>
      <c r="I7" s="204"/>
      <c r="J7" s="204"/>
    </row>
    <row r="8" spans="1:11" ht="16.5" customHeight="1">
      <c r="A8" s="205" t="s">
        <v>843</v>
      </c>
      <c r="B8" s="206">
        <v>11</v>
      </c>
      <c r="C8" s="207">
        <v>11</v>
      </c>
      <c r="D8" s="207">
        <v>5</v>
      </c>
      <c r="E8" s="207"/>
      <c r="F8" s="207">
        <v>3</v>
      </c>
      <c r="G8" s="207">
        <v>1</v>
      </c>
      <c r="H8" s="207"/>
      <c r="I8" s="207"/>
      <c r="J8" s="207"/>
    </row>
    <row r="9" spans="1:11" ht="16.5" customHeight="1">
      <c r="A9" s="205" t="s">
        <v>844</v>
      </c>
      <c r="B9" s="206">
        <v>1</v>
      </c>
      <c r="C9" s="207">
        <v>1</v>
      </c>
      <c r="D9" s="207"/>
      <c r="E9" s="207"/>
      <c r="F9" s="207"/>
      <c r="G9" s="207"/>
      <c r="H9" s="207"/>
      <c r="I9" s="207"/>
      <c r="J9" s="207"/>
    </row>
    <row r="10" spans="1:11" ht="16.5" customHeight="1">
      <c r="A10" s="205" t="s">
        <v>845</v>
      </c>
      <c r="B10" s="206"/>
      <c r="C10" s="207"/>
      <c r="D10" s="208"/>
      <c r="E10" s="208"/>
      <c r="F10" s="208"/>
      <c r="G10" s="208"/>
      <c r="H10" s="207"/>
      <c r="I10" s="208"/>
      <c r="J10" s="208"/>
    </row>
    <row r="11" spans="1:11" ht="16.5" customHeight="1">
      <c r="A11" s="205" t="s">
        <v>846</v>
      </c>
      <c r="B11" s="206"/>
      <c r="C11" s="207"/>
      <c r="D11" s="208"/>
      <c r="E11" s="208"/>
      <c r="F11" s="208"/>
      <c r="G11" s="208"/>
      <c r="H11" s="207"/>
      <c r="I11" s="208"/>
      <c r="J11" s="208"/>
    </row>
    <row r="12" spans="1:11" ht="16.5" customHeight="1">
      <c r="A12" s="205" t="s">
        <v>847</v>
      </c>
      <c r="B12" s="206">
        <v>1</v>
      </c>
      <c r="C12" s="207">
        <v>1</v>
      </c>
      <c r="D12" s="208"/>
      <c r="E12" s="208"/>
      <c r="F12" s="208"/>
      <c r="G12" s="208"/>
      <c r="H12" s="207"/>
      <c r="I12" s="208"/>
      <c r="J12" s="208"/>
    </row>
    <row r="13" spans="1:11" ht="16.5" customHeight="1">
      <c r="A13" s="205" t="s">
        <v>848</v>
      </c>
      <c r="B13" s="206"/>
      <c r="C13" s="207"/>
      <c r="D13" s="208"/>
      <c r="E13" s="208"/>
      <c r="F13" s="208"/>
      <c r="G13" s="208"/>
      <c r="H13" s="207"/>
      <c r="I13" s="208"/>
      <c r="J13" s="208"/>
    </row>
    <row r="14" spans="1:11" ht="16.5" customHeight="1">
      <c r="A14" s="205" t="s">
        <v>849</v>
      </c>
      <c r="B14" s="206">
        <v>1</v>
      </c>
      <c r="C14" s="207">
        <v>1</v>
      </c>
      <c r="D14" s="208"/>
      <c r="E14" s="208"/>
      <c r="F14" s="208"/>
      <c r="G14" s="208"/>
      <c r="H14" s="207"/>
      <c r="I14" s="208"/>
      <c r="J14" s="208"/>
    </row>
    <row r="15" spans="1:11" ht="16.5" customHeight="1">
      <c r="A15" s="205" t="s">
        <v>850</v>
      </c>
      <c r="B15" s="206"/>
      <c r="C15" s="207"/>
      <c r="D15" s="208"/>
      <c r="E15" s="208"/>
      <c r="F15" s="208"/>
      <c r="G15" s="208"/>
      <c r="H15" s="207"/>
      <c r="I15" s="208"/>
      <c r="J15" s="208"/>
    </row>
    <row r="16" spans="1:11" ht="16.5" customHeight="1">
      <c r="A16" s="190" t="s">
        <v>851</v>
      </c>
      <c r="B16" s="206">
        <v>9</v>
      </c>
      <c r="C16" s="207">
        <v>9</v>
      </c>
      <c r="D16" s="207">
        <v>5</v>
      </c>
      <c r="E16" s="207"/>
      <c r="F16" s="207">
        <v>3</v>
      </c>
      <c r="G16" s="207">
        <v>1</v>
      </c>
      <c r="H16" s="207"/>
      <c r="I16" s="207"/>
      <c r="J16" s="207"/>
    </row>
    <row r="17" spans="1:10" ht="16.5" customHeight="1">
      <c r="A17" s="205" t="s">
        <v>852</v>
      </c>
      <c r="B17" s="206">
        <v>9</v>
      </c>
      <c r="C17" s="207">
        <v>9</v>
      </c>
      <c r="D17" s="208">
        <v>5</v>
      </c>
      <c r="E17" s="208"/>
      <c r="F17" s="208">
        <v>3</v>
      </c>
      <c r="G17" s="208">
        <v>1</v>
      </c>
      <c r="H17" s="207"/>
      <c r="I17" s="208"/>
      <c r="J17" s="208"/>
    </row>
    <row r="18" spans="1:10" ht="16.5" customHeight="1">
      <c r="A18" s="205" t="s">
        <v>853</v>
      </c>
      <c r="B18" s="206">
        <v>3</v>
      </c>
      <c r="C18" s="207">
        <v>3</v>
      </c>
      <c r="D18" s="208"/>
      <c r="E18" s="208"/>
      <c r="F18" s="208"/>
      <c r="G18" s="208"/>
      <c r="H18" s="207"/>
      <c r="I18" s="208"/>
      <c r="J18" s="208"/>
    </row>
    <row r="19" spans="1:10" ht="16.5" customHeight="1">
      <c r="A19" s="205" t="s">
        <v>854</v>
      </c>
      <c r="B19" s="206"/>
      <c r="C19" s="207"/>
      <c r="D19" s="208"/>
      <c r="E19" s="208"/>
      <c r="F19" s="208"/>
      <c r="G19" s="208"/>
      <c r="H19" s="207"/>
      <c r="I19" s="208"/>
      <c r="J19" s="208"/>
    </row>
    <row r="20" spans="1:10" ht="16.5" customHeight="1">
      <c r="A20" s="205" t="s">
        <v>855</v>
      </c>
      <c r="B20" s="206"/>
      <c r="C20" s="207"/>
      <c r="D20" s="208"/>
      <c r="E20" s="208"/>
      <c r="F20" s="208"/>
      <c r="G20" s="208"/>
      <c r="H20" s="207"/>
      <c r="I20" s="208"/>
      <c r="J20" s="208"/>
    </row>
    <row r="21" spans="1:10" ht="16.5" customHeight="1">
      <c r="A21" s="205" t="s">
        <v>856</v>
      </c>
      <c r="B21" s="206"/>
      <c r="C21" s="207"/>
      <c r="D21" s="208"/>
      <c r="E21" s="208"/>
      <c r="F21" s="208"/>
      <c r="G21" s="208"/>
      <c r="H21" s="207"/>
      <c r="I21" s="208"/>
      <c r="J21" s="208"/>
    </row>
    <row r="22" spans="1:10" ht="16.5" customHeight="1">
      <c r="A22" s="209" t="s">
        <v>857</v>
      </c>
      <c r="B22" s="206"/>
      <c r="C22" s="207"/>
      <c r="D22" s="208"/>
      <c r="E22" s="208"/>
      <c r="F22" s="208"/>
      <c r="G22" s="208"/>
      <c r="H22" s="207"/>
      <c r="I22" s="208"/>
      <c r="J22" s="208"/>
    </row>
    <row r="23" spans="1:10" ht="16.5" customHeight="1">
      <c r="A23" s="205" t="s">
        <v>858</v>
      </c>
      <c r="B23" s="206">
        <v>11</v>
      </c>
      <c r="C23" s="207">
        <v>11</v>
      </c>
      <c r="D23" s="207">
        <v>9</v>
      </c>
      <c r="E23" s="207"/>
      <c r="F23" s="207"/>
      <c r="G23" s="207"/>
      <c r="H23" s="207"/>
      <c r="I23" s="207"/>
      <c r="J23" s="207"/>
    </row>
    <row r="24" spans="1:10" ht="16.5" customHeight="1">
      <c r="A24" s="205" t="s">
        <v>859</v>
      </c>
      <c r="B24" s="206">
        <v>9</v>
      </c>
      <c r="C24" s="207">
        <v>9</v>
      </c>
      <c r="D24" s="208">
        <v>8</v>
      </c>
      <c r="E24" s="208"/>
      <c r="F24" s="208"/>
      <c r="G24" s="208"/>
      <c r="H24" s="207"/>
      <c r="I24" s="208"/>
      <c r="J24" s="208"/>
    </row>
    <row r="25" spans="1:10" ht="16.5" customHeight="1">
      <c r="A25" s="205" t="s">
        <v>860</v>
      </c>
      <c r="B25" s="206">
        <v>2</v>
      </c>
      <c r="C25" s="207">
        <v>2</v>
      </c>
      <c r="D25" s="208">
        <v>1</v>
      </c>
      <c r="E25" s="208"/>
      <c r="F25" s="208"/>
      <c r="G25" s="208"/>
      <c r="H25" s="207"/>
      <c r="I25" s="208"/>
      <c r="J25" s="208"/>
    </row>
    <row r="26" spans="1:10">
      <c r="A26" s="210" t="s">
        <v>861</v>
      </c>
      <c r="B26" s="206">
        <v>11</v>
      </c>
      <c r="C26" s="207">
        <v>11</v>
      </c>
      <c r="D26" s="207">
        <v>9</v>
      </c>
      <c r="E26" s="207"/>
      <c r="F26" s="207"/>
      <c r="G26" s="207"/>
      <c r="H26" s="207"/>
      <c r="I26" s="207"/>
      <c r="J26" s="207"/>
    </row>
    <row r="27" spans="1:10" ht="16.5" customHeight="1">
      <c r="A27" s="205" t="s">
        <v>862</v>
      </c>
      <c r="B27" s="206"/>
      <c r="C27" s="207"/>
      <c r="D27" s="208"/>
      <c r="E27" s="208"/>
      <c r="F27" s="208"/>
      <c r="G27" s="208"/>
      <c r="H27" s="207"/>
      <c r="I27" s="208"/>
      <c r="J27" s="208"/>
    </row>
    <row r="28" spans="1:10" ht="16.5" customHeight="1">
      <c r="A28" s="205" t="s">
        <v>863</v>
      </c>
      <c r="B28" s="206">
        <v>2</v>
      </c>
      <c r="C28" s="207">
        <v>2</v>
      </c>
      <c r="D28" s="208">
        <v>2</v>
      </c>
      <c r="E28" s="208"/>
      <c r="F28" s="208"/>
      <c r="G28" s="208"/>
      <c r="H28" s="207"/>
      <c r="I28" s="208"/>
      <c r="J28" s="208"/>
    </row>
    <row r="29" spans="1:10" ht="16.5" customHeight="1">
      <c r="A29" s="205" t="s">
        <v>864</v>
      </c>
      <c r="B29" s="206">
        <v>4</v>
      </c>
      <c r="C29" s="207">
        <v>4</v>
      </c>
      <c r="D29" s="208">
        <v>4</v>
      </c>
      <c r="E29" s="208"/>
      <c r="F29" s="208"/>
      <c r="G29" s="208"/>
      <c r="H29" s="207"/>
      <c r="I29" s="208"/>
      <c r="J29" s="208"/>
    </row>
    <row r="30" spans="1:10" ht="16.5" customHeight="1">
      <c r="A30" s="205" t="s">
        <v>865</v>
      </c>
      <c r="B30" s="206">
        <v>3</v>
      </c>
      <c r="C30" s="207">
        <v>3</v>
      </c>
      <c r="D30" s="208">
        <v>2</v>
      </c>
      <c r="E30" s="208"/>
      <c r="F30" s="208"/>
      <c r="G30" s="208"/>
      <c r="H30" s="207"/>
      <c r="I30" s="208"/>
      <c r="J30" s="208"/>
    </row>
    <row r="31" spans="1:10" ht="16.5" customHeight="1">
      <c r="A31" s="205" t="s">
        <v>866</v>
      </c>
      <c r="B31" s="206">
        <v>2</v>
      </c>
      <c r="C31" s="207">
        <v>2</v>
      </c>
      <c r="D31" s="208">
        <v>1</v>
      </c>
      <c r="E31" s="208"/>
      <c r="F31" s="208"/>
      <c r="G31" s="208"/>
      <c r="H31" s="207"/>
      <c r="I31" s="208"/>
      <c r="J31" s="208"/>
    </row>
    <row r="32" spans="1:10" ht="16.5" customHeight="1" thickBot="1">
      <c r="A32" s="211" t="s">
        <v>867</v>
      </c>
      <c r="B32" s="212"/>
      <c r="C32" s="213"/>
      <c r="D32" s="214"/>
      <c r="E32" s="214"/>
      <c r="F32" s="214"/>
      <c r="G32" s="214"/>
      <c r="H32" s="213"/>
      <c r="I32" s="214"/>
      <c r="J32" s="214"/>
    </row>
    <row r="33" spans="1:10">
      <c r="A33" s="190" t="s">
        <v>733</v>
      </c>
      <c r="B33" s="190" t="s">
        <v>734</v>
      </c>
      <c r="C33" s="190"/>
      <c r="D33" s="190" t="s">
        <v>780</v>
      </c>
      <c r="E33" s="190"/>
      <c r="F33" s="190"/>
      <c r="G33" s="190" t="s">
        <v>736</v>
      </c>
      <c r="H33" s="190"/>
      <c r="I33" s="1356" t="s">
        <v>868</v>
      </c>
      <c r="J33" s="1357"/>
    </row>
    <row r="34" spans="1:10">
      <c r="A34" s="190"/>
      <c r="B34" s="190"/>
      <c r="C34" s="190"/>
      <c r="D34" s="190" t="s">
        <v>782</v>
      </c>
      <c r="E34" s="190"/>
      <c r="F34" s="190"/>
      <c r="G34" s="190"/>
      <c r="H34" s="190"/>
      <c r="I34" s="190"/>
      <c r="J34" s="190"/>
    </row>
    <row r="35" spans="1:10">
      <c r="A35" s="190" t="s">
        <v>869</v>
      </c>
      <c r="B35" s="190"/>
      <c r="C35" s="190"/>
      <c r="D35" s="190"/>
      <c r="E35" s="190"/>
      <c r="F35" s="190"/>
      <c r="G35" s="190"/>
      <c r="H35" s="190"/>
      <c r="I35" s="190"/>
      <c r="J35" s="190"/>
    </row>
    <row r="36" spans="1:10">
      <c r="A36" s="190" t="s">
        <v>870</v>
      </c>
      <c r="B36" s="190"/>
      <c r="C36" s="190"/>
      <c r="D36" s="190"/>
      <c r="E36" s="190"/>
      <c r="F36" s="190"/>
      <c r="G36" s="190"/>
      <c r="H36" s="190"/>
      <c r="I36" s="190"/>
      <c r="J36" s="190"/>
    </row>
    <row r="37" spans="1:10">
      <c r="A37" s="190"/>
      <c r="B37" s="190"/>
      <c r="C37" s="190"/>
      <c r="D37" s="190"/>
      <c r="E37" s="190"/>
      <c r="F37" s="190"/>
      <c r="G37" s="190"/>
      <c r="H37" s="190"/>
      <c r="I37" s="190"/>
      <c r="J37" s="190"/>
    </row>
    <row r="38" spans="1:10">
      <c r="A38" s="190"/>
      <c r="B38" s="190"/>
      <c r="C38" s="190"/>
      <c r="D38" s="190"/>
      <c r="E38" s="190"/>
      <c r="F38" s="190"/>
      <c r="G38" s="190"/>
      <c r="H38" s="190"/>
      <c r="I38" s="190"/>
      <c r="J38" s="190"/>
    </row>
    <row r="39" spans="1:10">
      <c r="A39" s="190"/>
      <c r="B39" s="190"/>
      <c r="C39" s="190"/>
      <c r="D39" s="190"/>
      <c r="E39" s="190"/>
      <c r="F39" s="190"/>
      <c r="G39" s="190"/>
      <c r="H39" s="190"/>
      <c r="I39" s="190"/>
      <c r="J39" s="190"/>
    </row>
    <row r="40" spans="1:10">
      <c r="A40" s="190"/>
      <c r="B40" s="190"/>
      <c r="C40" s="190"/>
      <c r="D40" s="190"/>
      <c r="E40" s="190"/>
      <c r="F40" s="190"/>
      <c r="G40" s="190"/>
      <c r="H40" s="190"/>
      <c r="I40" s="190"/>
      <c r="J40" s="190"/>
    </row>
    <row r="41" spans="1:10">
      <c r="A41" s="190"/>
      <c r="B41" s="190"/>
      <c r="C41" s="190"/>
      <c r="D41" s="190"/>
      <c r="E41" s="190"/>
      <c r="F41" s="190"/>
      <c r="G41" s="190"/>
      <c r="H41" s="190"/>
      <c r="I41" s="190"/>
      <c r="J41" s="190"/>
    </row>
    <row r="42" spans="1:10">
      <c r="A42" s="190"/>
      <c r="B42" s="190"/>
      <c r="C42" s="190"/>
      <c r="D42" s="190"/>
      <c r="E42" s="190"/>
      <c r="F42" s="190"/>
      <c r="G42" s="190"/>
      <c r="H42" s="190"/>
      <c r="I42" s="190"/>
      <c r="J42" s="190"/>
    </row>
    <row r="43" spans="1:10">
      <c r="A43" s="190"/>
      <c r="B43" s="190"/>
      <c r="C43" s="190"/>
      <c r="D43" s="190"/>
      <c r="E43" s="190"/>
      <c r="F43" s="190"/>
      <c r="G43" s="190"/>
      <c r="H43" s="190"/>
      <c r="I43" s="190"/>
      <c r="J43" s="190"/>
    </row>
    <row r="44" spans="1:10">
      <c r="A44" s="190"/>
      <c r="B44" s="190"/>
      <c r="C44" s="190"/>
      <c r="D44" s="190"/>
      <c r="E44" s="190"/>
      <c r="F44" s="190"/>
      <c r="G44" s="190"/>
      <c r="H44" s="190"/>
      <c r="I44" s="190"/>
      <c r="J44" s="190"/>
    </row>
    <row r="45" spans="1:10">
      <c r="A45" s="190"/>
      <c r="B45" s="190"/>
      <c r="C45" s="190"/>
      <c r="D45" s="190"/>
      <c r="E45" s="190"/>
      <c r="F45" s="190"/>
      <c r="G45" s="190"/>
      <c r="H45" s="190"/>
      <c r="I45" s="190"/>
      <c r="J45" s="190"/>
    </row>
    <row r="46" spans="1:10">
      <c r="A46" s="190"/>
      <c r="B46" s="190"/>
      <c r="C46" s="190"/>
      <c r="D46" s="190"/>
      <c r="E46" s="190"/>
      <c r="F46" s="190"/>
      <c r="G46" s="190"/>
      <c r="H46" s="190"/>
      <c r="I46" s="190"/>
      <c r="J46" s="190"/>
    </row>
    <row r="47" spans="1:10">
      <c r="A47" s="190"/>
      <c r="B47" s="190"/>
      <c r="C47" s="190"/>
      <c r="D47" s="190"/>
      <c r="E47" s="190"/>
      <c r="F47" s="190"/>
      <c r="G47" s="190"/>
      <c r="H47" s="190"/>
      <c r="I47" s="190"/>
      <c r="J47" s="190"/>
    </row>
    <row r="48" spans="1:10">
      <c r="A48" s="190"/>
      <c r="B48" s="190"/>
      <c r="C48" s="190"/>
      <c r="D48" s="190"/>
      <c r="E48" s="190"/>
      <c r="F48" s="190"/>
      <c r="G48" s="190"/>
      <c r="H48" s="190"/>
      <c r="I48" s="190"/>
      <c r="J48" s="190"/>
    </row>
    <row r="49" spans="1:10">
      <c r="A49" s="190"/>
      <c r="B49" s="190"/>
      <c r="C49" s="190"/>
      <c r="D49" s="190"/>
      <c r="E49" s="190"/>
      <c r="F49" s="190"/>
      <c r="G49" s="190"/>
      <c r="H49" s="190"/>
      <c r="I49" s="190"/>
      <c r="J49" s="190"/>
    </row>
    <row r="50" spans="1:10">
      <c r="A50" s="190"/>
      <c r="B50" s="190"/>
      <c r="C50" s="190"/>
      <c r="D50" s="190"/>
      <c r="E50" s="190"/>
      <c r="F50" s="190"/>
      <c r="G50" s="190"/>
      <c r="H50" s="190"/>
      <c r="I50" s="190"/>
      <c r="J50" s="190"/>
    </row>
    <row r="51" spans="1:10">
      <c r="A51" s="190"/>
      <c r="B51" s="190"/>
      <c r="C51" s="190"/>
      <c r="D51" s="190"/>
      <c r="E51" s="190"/>
      <c r="F51" s="190"/>
      <c r="G51" s="190"/>
      <c r="H51" s="190"/>
      <c r="I51" s="190"/>
      <c r="J51" s="190"/>
    </row>
    <row r="52" spans="1:10">
      <c r="A52" s="190"/>
      <c r="B52" s="190"/>
      <c r="C52" s="190"/>
      <c r="D52" s="190"/>
      <c r="E52" s="190"/>
      <c r="F52" s="190"/>
      <c r="G52" s="190"/>
      <c r="H52" s="190"/>
      <c r="I52" s="190"/>
      <c r="J52" s="190"/>
    </row>
    <row r="53" spans="1:10">
      <c r="A53" s="190"/>
      <c r="B53" s="190"/>
      <c r="C53" s="190"/>
      <c r="D53" s="190"/>
      <c r="E53" s="190"/>
      <c r="F53" s="190"/>
      <c r="G53" s="190"/>
      <c r="H53" s="190"/>
      <c r="I53" s="190"/>
      <c r="J53" s="190"/>
    </row>
    <row r="54" spans="1:10">
      <c r="A54" s="190"/>
      <c r="B54" s="190"/>
      <c r="C54" s="190"/>
      <c r="D54" s="190"/>
      <c r="E54" s="190"/>
      <c r="F54" s="190"/>
      <c r="G54" s="190"/>
      <c r="H54" s="190"/>
      <c r="I54" s="190"/>
      <c r="J54" s="190"/>
    </row>
    <row r="55" spans="1:10">
      <c r="A55" s="190"/>
      <c r="B55" s="190"/>
      <c r="C55" s="190"/>
      <c r="D55" s="190"/>
      <c r="E55" s="190"/>
      <c r="F55" s="190"/>
      <c r="G55" s="190"/>
      <c r="H55" s="190"/>
      <c r="I55" s="190"/>
      <c r="J55" s="190"/>
    </row>
    <row r="56" spans="1:10">
      <c r="A56" s="190"/>
      <c r="B56" s="190"/>
      <c r="C56" s="190"/>
      <c r="D56" s="190"/>
      <c r="E56" s="190"/>
      <c r="F56" s="190"/>
      <c r="G56" s="190"/>
      <c r="H56" s="190"/>
      <c r="I56" s="190"/>
      <c r="J56" s="190"/>
    </row>
    <row r="57" spans="1:10">
      <c r="A57" s="190"/>
      <c r="B57" s="190"/>
      <c r="C57" s="190"/>
      <c r="D57" s="190"/>
      <c r="E57" s="190"/>
      <c r="F57" s="190"/>
      <c r="G57" s="190"/>
      <c r="H57" s="190"/>
      <c r="I57" s="190"/>
      <c r="J57" s="190"/>
    </row>
    <row r="58" spans="1:10">
      <c r="A58" s="190"/>
      <c r="B58" s="190"/>
      <c r="C58" s="190"/>
      <c r="D58" s="190"/>
      <c r="E58" s="190"/>
      <c r="F58" s="190"/>
      <c r="G58" s="190"/>
      <c r="H58" s="190"/>
      <c r="I58" s="190"/>
      <c r="J58" s="190"/>
    </row>
    <row r="59" spans="1:10">
      <c r="A59" s="190"/>
      <c r="B59" s="190"/>
      <c r="C59" s="190"/>
      <c r="D59" s="190"/>
      <c r="E59" s="190"/>
      <c r="F59" s="190"/>
      <c r="G59" s="190"/>
      <c r="H59" s="190"/>
      <c r="I59" s="190"/>
      <c r="J59" s="190"/>
    </row>
    <row r="60" spans="1:10">
      <c r="A60" s="190"/>
      <c r="B60" s="190"/>
      <c r="C60" s="190"/>
      <c r="D60" s="190"/>
      <c r="E60" s="190"/>
      <c r="F60" s="190"/>
      <c r="G60" s="190"/>
      <c r="H60" s="190"/>
      <c r="I60" s="190"/>
      <c r="J60" s="190"/>
    </row>
    <row r="61" spans="1:10">
      <c r="A61" s="190"/>
      <c r="B61" s="190"/>
      <c r="C61" s="190"/>
      <c r="D61" s="190"/>
      <c r="E61" s="190"/>
      <c r="F61" s="190"/>
      <c r="G61" s="190"/>
      <c r="H61" s="190"/>
      <c r="I61" s="190"/>
      <c r="J61" s="190"/>
    </row>
    <row r="62" spans="1:10">
      <c r="A62" s="190"/>
      <c r="B62" s="190"/>
      <c r="C62" s="190"/>
      <c r="D62" s="190"/>
      <c r="E62" s="190"/>
      <c r="F62" s="190"/>
      <c r="G62" s="190"/>
      <c r="H62" s="190"/>
      <c r="I62" s="190"/>
      <c r="J62" s="190"/>
    </row>
    <row r="63" spans="1:10">
      <c r="A63" s="190"/>
      <c r="B63" s="190"/>
      <c r="C63" s="190"/>
      <c r="D63" s="190"/>
      <c r="E63" s="190"/>
      <c r="F63" s="190"/>
      <c r="G63" s="190"/>
      <c r="H63" s="190"/>
      <c r="I63" s="190"/>
      <c r="J63" s="190"/>
    </row>
    <row r="64" spans="1:10">
      <c r="A64" s="190"/>
      <c r="B64" s="190"/>
      <c r="C64" s="190"/>
      <c r="D64" s="190"/>
      <c r="E64" s="190"/>
      <c r="F64" s="190"/>
      <c r="G64" s="190"/>
      <c r="H64" s="190"/>
      <c r="I64" s="190"/>
      <c r="J64" s="190"/>
    </row>
    <row r="65" spans="1:10">
      <c r="A65" s="190"/>
      <c r="B65" s="190"/>
      <c r="C65" s="190"/>
      <c r="D65" s="190"/>
      <c r="E65" s="190"/>
      <c r="F65" s="190"/>
      <c r="G65" s="190"/>
      <c r="H65" s="190"/>
      <c r="I65" s="190"/>
      <c r="J65" s="190"/>
    </row>
    <row r="66" spans="1:10">
      <c r="A66" s="190"/>
      <c r="B66" s="190"/>
      <c r="C66" s="190"/>
      <c r="D66" s="190"/>
      <c r="E66" s="190"/>
      <c r="F66" s="190"/>
      <c r="G66" s="190"/>
      <c r="H66" s="190"/>
      <c r="I66" s="190"/>
      <c r="J66" s="190"/>
    </row>
    <row r="67" spans="1:10">
      <c r="A67" s="190"/>
      <c r="B67" s="190"/>
      <c r="C67" s="190"/>
      <c r="D67" s="190"/>
      <c r="E67" s="190"/>
      <c r="F67" s="190"/>
      <c r="G67" s="190"/>
      <c r="H67" s="190"/>
      <c r="I67" s="190"/>
      <c r="J67" s="190"/>
    </row>
    <row r="68" spans="1:10">
      <c r="A68" s="190"/>
      <c r="B68" s="190"/>
      <c r="C68" s="190"/>
      <c r="D68" s="190"/>
      <c r="E68" s="190"/>
      <c r="F68" s="190"/>
      <c r="G68" s="190"/>
      <c r="H68" s="190"/>
      <c r="I68" s="190"/>
      <c r="J68" s="190"/>
    </row>
    <row r="69" spans="1:10">
      <c r="A69" s="190"/>
      <c r="B69" s="190"/>
      <c r="C69" s="190"/>
      <c r="D69" s="190"/>
      <c r="E69" s="190"/>
      <c r="F69" s="190"/>
      <c r="G69" s="190"/>
      <c r="H69" s="190"/>
      <c r="I69" s="190"/>
      <c r="J69" s="190"/>
    </row>
    <row r="70" spans="1:10">
      <c r="A70" s="190"/>
      <c r="B70" s="190"/>
      <c r="C70" s="190"/>
      <c r="D70" s="190"/>
      <c r="E70" s="190"/>
      <c r="F70" s="190"/>
      <c r="G70" s="190"/>
      <c r="H70" s="190"/>
      <c r="I70" s="190"/>
      <c r="J70" s="190"/>
    </row>
    <row r="71" spans="1:10">
      <c r="A71" s="190"/>
      <c r="B71" s="190"/>
      <c r="C71" s="190"/>
      <c r="D71" s="190"/>
      <c r="E71" s="190"/>
      <c r="F71" s="190"/>
      <c r="G71" s="190"/>
      <c r="H71" s="190"/>
      <c r="I71" s="190"/>
      <c r="J71" s="190"/>
    </row>
    <row r="72" spans="1:10">
      <c r="A72" s="190"/>
      <c r="B72" s="190"/>
      <c r="C72" s="190"/>
      <c r="D72" s="190"/>
      <c r="E72" s="190"/>
      <c r="F72" s="190"/>
      <c r="G72" s="190"/>
      <c r="H72" s="190"/>
      <c r="I72" s="190"/>
      <c r="J72" s="190"/>
    </row>
    <row r="73" spans="1:10">
      <c r="A73" s="190"/>
      <c r="B73" s="190"/>
      <c r="C73" s="190"/>
      <c r="D73" s="190"/>
      <c r="E73" s="190"/>
      <c r="F73" s="190"/>
      <c r="G73" s="190"/>
      <c r="H73" s="190"/>
      <c r="I73" s="190"/>
      <c r="J73" s="190"/>
    </row>
    <row r="74" spans="1:10">
      <c r="A74" s="190"/>
      <c r="B74" s="190"/>
      <c r="C74" s="190"/>
      <c r="D74" s="190"/>
      <c r="E74" s="190"/>
      <c r="F74" s="190"/>
      <c r="G74" s="190"/>
      <c r="H74" s="190"/>
      <c r="I74" s="190"/>
      <c r="J74" s="190"/>
    </row>
    <row r="75" spans="1:10">
      <c r="A75" s="190"/>
      <c r="B75" s="190"/>
      <c r="C75" s="190"/>
      <c r="D75" s="190"/>
      <c r="E75" s="190"/>
      <c r="F75" s="190"/>
      <c r="G75" s="190"/>
      <c r="H75" s="190"/>
      <c r="I75" s="190"/>
      <c r="J75" s="190"/>
    </row>
    <row r="76" spans="1:10">
      <c r="A76" s="190"/>
      <c r="B76" s="190"/>
      <c r="C76" s="190"/>
      <c r="D76" s="190"/>
      <c r="E76" s="190"/>
      <c r="F76" s="190"/>
      <c r="G76" s="190"/>
      <c r="H76" s="190"/>
      <c r="I76" s="190"/>
      <c r="J76" s="190"/>
    </row>
    <row r="77" spans="1:10">
      <c r="A77" s="190"/>
      <c r="B77" s="190"/>
      <c r="C77" s="190"/>
      <c r="D77" s="190"/>
      <c r="E77" s="190"/>
      <c r="F77" s="190"/>
      <c r="G77" s="190"/>
      <c r="H77" s="190"/>
      <c r="I77" s="190"/>
      <c r="J77" s="190"/>
    </row>
    <row r="78" spans="1:10">
      <c r="A78" s="190"/>
      <c r="B78" s="190"/>
      <c r="C78" s="190"/>
      <c r="D78" s="190"/>
      <c r="E78" s="190"/>
      <c r="F78" s="190"/>
      <c r="G78" s="190"/>
      <c r="H78" s="190"/>
      <c r="I78" s="190"/>
      <c r="J78" s="190"/>
    </row>
    <row r="79" spans="1:10">
      <c r="A79" s="190"/>
      <c r="B79" s="190"/>
      <c r="C79" s="190"/>
      <c r="D79" s="190"/>
      <c r="E79" s="190"/>
      <c r="F79" s="190"/>
      <c r="G79" s="190"/>
      <c r="H79" s="190"/>
      <c r="I79" s="190"/>
      <c r="J79" s="190"/>
    </row>
    <row r="80" spans="1:10">
      <c r="A80" s="190"/>
      <c r="B80" s="190"/>
      <c r="C80" s="190"/>
      <c r="D80" s="190"/>
      <c r="E80" s="190"/>
      <c r="F80" s="190"/>
      <c r="G80" s="190"/>
      <c r="H80" s="190"/>
      <c r="I80" s="190"/>
      <c r="J80" s="190"/>
    </row>
    <row r="81" spans="1:10">
      <c r="A81" s="190"/>
      <c r="B81" s="190"/>
      <c r="C81" s="190"/>
      <c r="D81" s="190"/>
      <c r="E81" s="190"/>
      <c r="F81" s="190"/>
      <c r="G81" s="190"/>
      <c r="H81" s="190"/>
      <c r="I81" s="190"/>
      <c r="J81" s="190"/>
    </row>
    <row r="82" spans="1:10">
      <c r="A82" s="190"/>
      <c r="B82" s="190"/>
      <c r="C82" s="190"/>
      <c r="D82" s="190"/>
      <c r="E82" s="190"/>
      <c r="F82" s="190"/>
      <c r="G82" s="190"/>
      <c r="H82" s="190"/>
      <c r="I82" s="190"/>
      <c r="J82" s="190"/>
    </row>
    <row r="83" spans="1:10">
      <c r="A83" s="190"/>
      <c r="B83" s="190"/>
      <c r="C83" s="190"/>
      <c r="D83" s="190"/>
      <c r="E83" s="190"/>
      <c r="F83" s="190"/>
      <c r="G83" s="190"/>
      <c r="H83" s="190"/>
      <c r="I83" s="190"/>
      <c r="J83" s="190"/>
    </row>
    <row r="84" spans="1:10">
      <c r="A84" s="190"/>
      <c r="B84" s="190"/>
      <c r="C84" s="190"/>
      <c r="D84" s="190"/>
      <c r="E84" s="190"/>
      <c r="F84" s="190"/>
      <c r="G84" s="190"/>
      <c r="H84" s="190"/>
      <c r="I84" s="190"/>
      <c r="J84" s="190"/>
    </row>
    <row r="85" spans="1:10">
      <c r="A85" s="190"/>
      <c r="B85" s="190"/>
      <c r="C85" s="190"/>
      <c r="D85" s="190"/>
      <c r="E85" s="190"/>
      <c r="F85" s="190"/>
      <c r="G85" s="190"/>
      <c r="H85" s="190"/>
      <c r="I85" s="190"/>
      <c r="J85" s="190"/>
    </row>
    <row r="86" spans="1:10">
      <c r="A86" s="190"/>
      <c r="B86" s="190"/>
      <c r="C86" s="190"/>
      <c r="D86" s="190"/>
      <c r="E86" s="190"/>
      <c r="F86" s="190"/>
      <c r="G86" s="190"/>
      <c r="H86" s="190"/>
      <c r="I86" s="190"/>
      <c r="J86" s="190"/>
    </row>
    <row r="87" spans="1:10">
      <c r="A87" s="190"/>
      <c r="B87" s="190"/>
      <c r="C87" s="190"/>
      <c r="D87" s="190"/>
      <c r="E87" s="190"/>
      <c r="F87" s="190"/>
      <c r="G87" s="190"/>
      <c r="H87" s="190"/>
      <c r="I87" s="190"/>
      <c r="J87" s="190"/>
    </row>
    <row r="88" spans="1:10">
      <c r="A88" s="190"/>
      <c r="B88" s="190"/>
      <c r="C88" s="190"/>
      <c r="D88" s="190"/>
      <c r="E88" s="190"/>
      <c r="F88" s="190"/>
      <c r="G88" s="190"/>
      <c r="H88" s="190"/>
      <c r="I88" s="190"/>
      <c r="J88" s="190"/>
    </row>
    <row r="89" spans="1:10">
      <c r="A89" s="190"/>
      <c r="B89" s="190"/>
      <c r="C89" s="190"/>
      <c r="D89" s="190"/>
      <c r="E89" s="190"/>
      <c r="F89" s="190"/>
      <c r="G89" s="190"/>
      <c r="H89" s="190"/>
      <c r="I89" s="190"/>
      <c r="J89" s="190"/>
    </row>
    <row r="90" spans="1:10">
      <c r="A90" s="190"/>
      <c r="B90" s="190"/>
      <c r="C90" s="190"/>
      <c r="D90" s="190"/>
      <c r="E90" s="190"/>
      <c r="F90" s="190"/>
      <c r="G90" s="190"/>
      <c r="H90" s="190"/>
      <c r="I90" s="190"/>
      <c r="J90" s="190"/>
    </row>
    <row r="91" spans="1:10">
      <c r="A91" s="190"/>
      <c r="B91" s="190"/>
      <c r="C91" s="190"/>
      <c r="D91" s="190"/>
      <c r="E91" s="190"/>
      <c r="F91" s="190"/>
      <c r="G91" s="190"/>
      <c r="H91" s="190"/>
      <c r="I91" s="190"/>
      <c r="J91" s="190"/>
    </row>
    <row r="92" spans="1:10">
      <c r="A92" s="190"/>
      <c r="B92" s="190"/>
      <c r="C92" s="190"/>
      <c r="D92" s="190"/>
      <c r="E92" s="190"/>
      <c r="F92" s="190"/>
      <c r="G92" s="190"/>
      <c r="H92" s="190"/>
      <c r="I92" s="190"/>
      <c r="J92" s="190"/>
    </row>
    <row r="93" spans="1:10">
      <c r="A93" s="190"/>
      <c r="B93" s="190"/>
      <c r="C93" s="190"/>
      <c r="D93" s="190"/>
      <c r="E93" s="190"/>
      <c r="F93" s="190"/>
      <c r="G93" s="190"/>
      <c r="H93" s="190"/>
      <c r="I93" s="190"/>
      <c r="J93" s="190"/>
    </row>
    <row r="94" spans="1:10">
      <c r="A94" s="190"/>
      <c r="B94" s="190"/>
      <c r="C94" s="190"/>
      <c r="D94" s="190"/>
      <c r="E94" s="190"/>
      <c r="F94" s="190"/>
      <c r="G94" s="190"/>
      <c r="H94" s="190"/>
      <c r="I94" s="190"/>
      <c r="J94" s="190"/>
    </row>
    <row r="95" spans="1:10">
      <c r="A95" s="190"/>
      <c r="B95" s="190"/>
      <c r="C95" s="190"/>
      <c r="D95" s="190"/>
      <c r="E95" s="190"/>
      <c r="F95" s="190"/>
      <c r="G95" s="190"/>
      <c r="H95" s="190"/>
      <c r="I95" s="190"/>
      <c r="J95" s="190"/>
    </row>
    <row r="96" spans="1:10">
      <c r="A96" s="190"/>
      <c r="B96" s="190"/>
      <c r="C96" s="190"/>
      <c r="D96" s="190"/>
      <c r="E96" s="190"/>
      <c r="F96" s="190"/>
      <c r="G96" s="190"/>
      <c r="H96" s="190"/>
      <c r="I96" s="190"/>
      <c r="J96" s="190"/>
    </row>
    <row r="97" spans="1:10">
      <c r="A97" s="190"/>
      <c r="B97" s="190"/>
      <c r="C97" s="190"/>
      <c r="D97" s="190"/>
      <c r="E97" s="190"/>
      <c r="F97" s="190"/>
      <c r="G97" s="190"/>
      <c r="H97" s="190"/>
      <c r="I97" s="190"/>
      <c r="J97" s="190"/>
    </row>
    <row r="98" spans="1:10">
      <c r="A98" s="190"/>
      <c r="B98" s="190"/>
      <c r="C98" s="190"/>
      <c r="D98" s="190"/>
      <c r="E98" s="190"/>
      <c r="F98" s="190"/>
      <c r="G98" s="190"/>
      <c r="H98" s="190"/>
      <c r="I98" s="190"/>
      <c r="J98" s="190"/>
    </row>
    <row r="99" spans="1:10">
      <c r="A99" s="190"/>
      <c r="B99" s="190"/>
      <c r="C99" s="190"/>
      <c r="D99" s="190"/>
      <c r="E99" s="190"/>
      <c r="F99" s="190"/>
      <c r="G99" s="190"/>
      <c r="H99" s="190"/>
      <c r="I99" s="190"/>
      <c r="J99" s="190"/>
    </row>
    <row r="100" spans="1:10">
      <c r="A100" s="190"/>
      <c r="B100" s="190"/>
      <c r="C100" s="190"/>
      <c r="D100" s="190"/>
      <c r="E100" s="190"/>
      <c r="F100" s="190"/>
      <c r="G100" s="190"/>
      <c r="H100" s="190"/>
      <c r="I100" s="190"/>
      <c r="J100" s="190"/>
    </row>
    <row r="101" spans="1:10">
      <c r="A101" s="190"/>
      <c r="B101" s="190"/>
      <c r="C101" s="190"/>
      <c r="D101" s="190"/>
      <c r="E101" s="190"/>
      <c r="F101" s="190"/>
      <c r="G101" s="190"/>
      <c r="H101" s="190"/>
      <c r="I101" s="190"/>
      <c r="J101" s="190"/>
    </row>
    <row r="102" spans="1:10">
      <c r="A102" s="190"/>
      <c r="B102" s="190"/>
      <c r="C102" s="190"/>
      <c r="D102" s="190"/>
      <c r="E102" s="190"/>
      <c r="F102" s="190"/>
      <c r="G102" s="190"/>
      <c r="H102" s="190"/>
      <c r="I102" s="190"/>
      <c r="J102" s="190"/>
    </row>
    <row r="103" spans="1:10">
      <c r="A103" s="190"/>
      <c r="B103" s="190"/>
      <c r="C103" s="190"/>
      <c r="D103" s="190"/>
      <c r="E103" s="190"/>
      <c r="F103" s="190"/>
      <c r="G103" s="190"/>
      <c r="H103" s="190"/>
      <c r="I103" s="190"/>
      <c r="J103" s="190"/>
    </row>
    <row r="104" spans="1:10">
      <c r="A104" s="190"/>
      <c r="B104" s="190"/>
      <c r="C104" s="190"/>
      <c r="D104" s="190"/>
      <c r="E104" s="190"/>
      <c r="F104" s="190"/>
      <c r="G104" s="190"/>
      <c r="H104" s="190"/>
      <c r="I104" s="190"/>
      <c r="J104" s="190"/>
    </row>
    <row r="105" spans="1:10">
      <c r="A105" s="190"/>
      <c r="B105" s="190"/>
      <c r="C105" s="190"/>
      <c r="D105" s="190"/>
      <c r="E105" s="190"/>
      <c r="F105" s="190"/>
      <c r="G105" s="190"/>
      <c r="H105" s="190"/>
      <c r="I105" s="190"/>
      <c r="J105" s="190"/>
    </row>
    <row r="106" spans="1:10">
      <c r="A106" s="190"/>
      <c r="B106" s="190"/>
      <c r="C106" s="190"/>
      <c r="D106" s="190"/>
      <c r="E106" s="190"/>
      <c r="F106" s="190"/>
      <c r="G106" s="190"/>
      <c r="H106" s="190"/>
      <c r="I106" s="190"/>
      <c r="J106" s="190"/>
    </row>
    <row r="107" spans="1:10">
      <c r="A107" s="190"/>
      <c r="B107" s="190"/>
      <c r="C107" s="190"/>
      <c r="D107" s="190"/>
      <c r="E107" s="190"/>
      <c r="F107" s="190"/>
      <c r="G107" s="190"/>
      <c r="H107" s="190"/>
      <c r="I107" s="190"/>
      <c r="J107" s="190"/>
    </row>
    <row r="108" spans="1:10">
      <c r="A108" s="190"/>
      <c r="B108" s="190"/>
      <c r="C108" s="190"/>
      <c r="D108" s="190"/>
      <c r="E108" s="190"/>
      <c r="F108" s="190"/>
      <c r="G108" s="190"/>
      <c r="H108" s="190"/>
      <c r="I108" s="190"/>
      <c r="J108" s="190"/>
    </row>
    <row r="109" spans="1:10">
      <c r="A109" s="190"/>
      <c r="B109" s="190"/>
      <c r="C109" s="190"/>
      <c r="D109" s="190"/>
      <c r="E109" s="190"/>
      <c r="F109" s="190"/>
      <c r="G109" s="190"/>
      <c r="H109" s="190"/>
      <c r="I109" s="190"/>
      <c r="J109" s="190"/>
    </row>
    <row r="110" spans="1:10">
      <c r="A110" s="190"/>
      <c r="B110" s="190"/>
      <c r="C110" s="190"/>
      <c r="D110" s="190"/>
      <c r="E110" s="190"/>
      <c r="F110" s="190"/>
      <c r="G110" s="190"/>
      <c r="H110" s="190"/>
      <c r="I110" s="190"/>
      <c r="J110" s="190"/>
    </row>
    <row r="111" spans="1:10">
      <c r="A111" s="190"/>
      <c r="B111" s="190"/>
      <c r="C111" s="190"/>
      <c r="D111" s="190"/>
      <c r="E111" s="190"/>
      <c r="F111" s="190"/>
      <c r="G111" s="190"/>
      <c r="H111" s="190"/>
      <c r="I111" s="190"/>
      <c r="J111" s="190"/>
    </row>
    <row r="112" spans="1:10">
      <c r="A112" s="190"/>
      <c r="B112" s="190"/>
      <c r="C112" s="190"/>
      <c r="D112" s="190"/>
      <c r="E112" s="190"/>
      <c r="F112" s="190"/>
      <c r="G112" s="190"/>
      <c r="H112" s="190"/>
      <c r="I112" s="190"/>
      <c r="J112" s="190"/>
    </row>
    <row r="113" spans="1:10">
      <c r="A113" s="190"/>
      <c r="B113" s="190"/>
      <c r="C113" s="190"/>
      <c r="D113" s="190"/>
      <c r="E113" s="190"/>
      <c r="F113" s="190"/>
      <c r="G113" s="190"/>
      <c r="H113" s="190"/>
      <c r="I113" s="190"/>
      <c r="J113" s="190"/>
    </row>
    <row r="114" spans="1:10">
      <c r="A114" s="190"/>
      <c r="B114" s="190"/>
      <c r="C114" s="190"/>
      <c r="D114" s="190"/>
      <c r="E114" s="190"/>
      <c r="F114" s="190"/>
      <c r="G114" s="190"/>
      <c r="H114" s="190"/>
      <c r="I114" s="190"/>
      <c r="J114" s="190"/>
    </row>
    <row r="115" spans="1:10">
      <c r="A115" s="190"/>
      <c r="B115" s="190"/>
      <c r="C115" s="190"/>
      <c r="D115" s="190"/>
      <c r="E115" s="190"/>
      <c r="F115" s="190"/>
      <c r="G115" s="190"/>
      <c r="H115" s="190"/>
      <c r="I115" s="190"/>
      <c r="J115" s="190"/>
    </row>
    <row r="116" spans="1:10">
      <c r="A116" s="190"/>
      <c r="B116" s="190"/>
      <c r="C116" s="190"/>
      <c r="D116" s="190"/>
      <c r="E116" s="190"/>
      <c r="F116" s="190"/>
      <c r="G116" s="190"/>
      <c r="H116" s="190"/>
      <c r="I116" s="190"/>
      <c r="J116" s="190"/>
    </row>
    <row r="117" spans="1:10">
      <c r="A117" s="190"/>
      <c r="B117" s="190"/>
      <c r="C117" s="190"/>
      <c r="D117" s="190"/>
      <c r="E117" s="190"/>
      <c r="F117" s="190"/>
      <c r="G117" s="190"/>
      <c r="H117" s="190"/>
      <c r="I117" s="190"/>
      <c r="J117" s="190"/>
    </row>
    <row r="118" spans="1:10">
      <c r="A118" s="190"/>
      <c r="B118" s="190"/>
      <c r="C118" s="190"/>
      <c r="D118" s="190"/>
      <c r="E118" s="190"/>
      <c r="F118" s="190"/>
      <c r="G118" s="190"/>
      <c r="H118" s="190"/>
      <c r="I118" s="190"/>
      <c r="J118" s="190"/>
    </row>
    <row r="119" spans="1:10">
      <c r="A119" s="190"/>
      <c r="B119" s="190"/>
      <c r="C119" s="190"/>
      <c r="D119" s="190"/>
      <c r="E119" s="190"/>
      <c r="F119" s="190"/>
      <c r="G119" s="190"/>
      <c r="H119" s="190"/>
      <c r="I119" s="190"/>
      <c r="J119" s="190"/>
    </row>
    <row r="120" spans="1:10">
      <c r="A120" s="190"/>
      <c r="B120" s="190"/>
      <c r="C120" s="190"/>
      <c r="D120" s="190"/>
      <c r="E120" s="190"/>
      <c r="F120" s="190"/>
      <c r="G120" s="190"/>
      <c r="H120" s="190"/>
      <c r="I120" s="190"/>
      <c r="J120" s="190"/>
    </row>
    <row r="121" spans="1:10">
      <c r="A121" s="190"/>
      <c r="B121" s="190"/>
      <c r="C121" s="190"/>
      <c r="D121" s="190"/>
      <c r="E121" s="190"/>
      <c r="F121" s="190"/>
      <c r="G121" s="190"/>
      <c r="H121" s="190"/>
      <c r="I121" s="190"/>
      <c r="J121" s="190"/>
    </row>
    <row r="122" spans="1:10">
      <c r="A122" s="190"/>
      <c r="B122" s="190"/>
      <c r="C122" s="190"/>
      <c r="D122" s="190"/>
      <c r="E122" s="190"/>
      <c r="F122" s="190"/>
      <c r="G122" s="190"/>
      <c r="H122" s="190"/>
      <c r="I122" s="190"/>
      <c r="J122" s="190"/>
    </row>
    <row r="123" spans="1:10">
      <c r="A123" s="190"/>
      <c r="B123" s="190"/>
      <c r="C123" s="190"/>
      <c r="D123" s="190"/>
      <c r="E123" s="190"/>
      <c r="F123" s="190"/>
      <c r="G123" s="190"/>
      <c r="H123" s="190"/>
      <c r="I123" s="190"/>
      <c r="J123" s="190"/>
    </row>
    <row r="124" spans="1:10">
      <c r="A124" s="190"/>
      <c r="B124" s="190"/>
      <c r="C124" s="190"/>
      <c r="D124" s="190"/>
      <c r="E124" s="190"/>
      <c r="F124" s="190"/>
      <c r="G124" s="190"/>
      <c r="H124" s="190"/>
      <c r="I124" s="190"/>
      <c r="J124" s="190"/>
    </row>
    <row r="125" spans="1:10">
      <c r="A125" s="190"/>
      <c r="B125" s="190"/>
      <c r="C125" s="190"/>
      <c r="D125" s="190"/>
      <c r="E125" s="190"/>
      <c r="F125" s="190"/>
      <c r="G125" s="190"/>
      <c r="H125" s="190"/>
      <c r="I125" s="190"/>
      <c r="J125" s="190"/>
    </row>
    <row r="126" spans="1:10">
      <c r="A126" s="190"/>
      <c r="B126" s="190"/>
      <c r="C126" s="190"/>
      <c r="D126" s="190"/>
      <c r="E126" s="190"/>
      <c r="F126" s="190"/>
      <c r="G126" s="190"/>
      <c r="H126" s="190"/>
      <c r="I126" s="190"/>
      <c r="J126" s="190"/>
    </row>
    <row r="127" spans="1:10">
      <c r="A127" s="190"/>
      <c r="B127" s="190"/>
      <c r="C127" s="190"/>
      <c r="D127" s="190"/>
      <c r="E127" s="190"/>
      <c r="F127" s="190"/>
      <c r="G127" s="190"/>
      <c r="H127" s="190"/>
      <c r="I127" s="190"/>
      <c r="J127" s="190"/>
    </row>
    <row r="128" spans="1:10">
      <c r="A128" s="190"/>
      <c r="B128" s="190"/>
      <c r="C128" s="190"/>
      <c r="D128" s="190"/>
      <c r="E128" s="190"/>
      <c r="F128" s="190"/>
      <c r="G128" s="190"/>
      <c r="H128" s="190"/>
      <c r="I128" s="190"/>
      <c r="J128" s="190"/>
    </row>
    <row r="129" spans="1:10">
      <c r="A129" s="190"/>
      <c r="B129" s="190"/>
      <c r="C129" s="190"/>
      <c r="D129" s="190"/>
      <c r="E129" s="190"/>
      <c r="F129" s="190"/>
      <c r="G129" s="190"/>
      <c r="H129" s="190"/>
      <c r="I129" s="190"/>
      <c r="J129" s="190"/>
    </row>
    <row r="130" spans="1:10">
      <c r="A130" s="190"/>
      <c r="B130" s="190"/>
      <c r="C130" s="190"/>
      <c r="D130" s="190"/>
      <c r="E130" s="190"/>
      <c r="F130" s="190"/>
      <c r="G130" s="190"/>
      <c r="H130" s="190"/>
      <c r="I130" s="190"/>
      <c r="J130" s="190"/>
    </row>
    <row r="131" spans="1:10">
      <c r="A131" s="190"/>
      <c r="B131" s="190"/>
      <c r="C131" s="190"/>
      <c r="D131" s="190"/>
      <c r="E131" s="190"/>
      <c r="F131" s="190"/>
      <c r="G131" s="190"/>
      <c r="H131" s="190"/>
      <c r="I131" s="190"/>
      <c r="J131" s="190"/>
    </row>
    <row r="132" spans="1:10">
      <c r="A132" s="190"/>
      <c r="B132" s="190"/>
      <c r="C132" s="190"/>
      <c r="D132" s="190"/>
      <c r="E132" s="190"/>
      <c r="F132" s="190"/>
      <c r="G132" s="190"/>
      <c r="H132" s="190"/>
      <c r="I132" s="190"/>
      <c r="J132" s="190"/>
    </row>
    <row r="133" spans="1:10">
      <c r="A133" s="190"/>
      <c r="B133" s="190"/>
      <c r="C133" s="190"/>
      <c r="D133" s="190"/>
      <c r="E133" s="190"/>
      <c r="F133" s="190"/>
      <c r="G133" s="190"/>
      <c r="H133" s="190"/>
      <c r="I133" s="190"/>
      <c r="J133" s="190"/>
    </row>
    <row r="134" spans="1:10">
      <c r="A134" s="190"/>
      <c r="B134" s="190"/>
      <c r="C134" s="190"/>
      <c r="D134" s="190"/>
      <c r="E134" s="190"/>
      <c r="F134" s="190"/>
      <c r="G134" s="190"/>
      <c r="H134" s="190"/>
      <c r="I134" s="190"/>
      <c r="J134" s="190"/>
    </row>
    <row r="135" spans="1:10">
      <c r="A135" s="190"/>
      <c r="B135" s="190"/>
      <c r="C135" s="190"/>
      <c r="D135" s="190"/>
      <c r="E135" s="190"/>
      <c r="F135" s="190"/>
      <c r="G135" s="190"/>
      <c r="H135" s="190"/>
      <c r="I135" s="190"/>
      <c r="J135" s="190"/>
    </row>
    <row r="136" spans="1:10">
      <c r="A136" s="190"/>
      <c r="B136" s="190"/>
      <c r="C136" s="190"/>
      <c r="D136" s="190"/>
      <c r="E136" s="190"/>
      <c r="F136" s="190"/>
      <c r="G136" s="190"/>
      <c r="H136" s="190"/>
      <c r="I136" s="190"/>
      <c r="J136" s="190"/>
    </row>
    <row r="137" spans="1:10">
      <c r="A137" s="190"/>
      <c r="B137" s="190"/>
      <c r="C137" s="190"/>
      <c r="D137" s="190"/>
      <c r="E137" s="190"/>
      <c r="F137" s="190"/>
      <c r="G137" s="190"/>
      <c r="H137" s="190"/>
      <c r="I137" s="190"/>
      <c r="J137" s="190"/>
    </row>
    <row r="138" spans="1:10">
      <c r="A138" s="190"/>
      <c r="B138" s="190"/>
      <c r="C138" s="190"/>
      <c r="D138" s="190"/>
      <c r="E138" s="190"/>
      <c r="F138" s="190"/>
      <c r="G138" s="190"/>
      <c r="H138" s="190"/>
      <c r="I138" s="190"/>
      <c r="J138" s="190"/>
    </row>
    <row r="139" spans="1:10">
      <c r="A139" s="190"/>
      <c r="B139" s="190"/>
      <c r="C139" s="190"/>
      <c r="D139" s="190"/>
      <c r="E139" s="190"/>
      <c r="F139" s="190"/>
      <c r="G139" s="190"/>
      <c r="H139" s="190"/>
      <c r="I139" s="190"/>
      <c r="J139" s="190"/>
    </row>
    <row r="140" spans="1:10">
      <c r="A140" s="190"/>
      <c r="B140" s="190"/>
      <c r="C140" s="190"/>
      <c r="D140" s="190"/>
      <c r="E140" s="190"/>
      <c r="F140" s="190"/>
      <c r="G140" s="190"/>
      <c r="H140" s="190"/>
      <c r="I140" s="190"/>
      <c r="J140" s="190"/>
    </row>
    <row r="141" spans="1:10">
      <c r="A141" s="190"/>
      <c r="B141" s="190"/>
      <c r="C141" s="190"/>
      <c r="D141" s="190"/>
      <c r="E141" s="190"/>
      <c r="F141" s="190"/>
      <c r="G141" s="190"/>
      <c r="H141" s="190"/>
      <c r="I141" s="190"/>
      <c r="J141" s="190"/>
    </row>
    <row r="142" spans="1:10">
      <c r="A142" s="190"/>
      <c r="B142" s="190"/>
      <c r="C142" s="190"/>
      <c r="D142" s="190"/>
      <c r="E142" s="190"/>
      <c r="F142" s="190"/>
      <c r="G142" s="190"/>
      <c r="H142" s="190"/>
      <c r="I142" s="190"/>
      <c r="J142" s="190"/>
    </row>
    <row r="143" spans="1:10">
      <c r="A143" s="190"/>
      <c r="B143" s="190"/>
      <c r="C143" s="190"/>
      <c r="D143" s="190"/>
      <c r="E143" s="190"/>
      <c r="F143" s="190"/>
      <c r="G143" s="190"/>
      <c r="H143" s="190"/>
      <c r="I143" s="190"/>
      <c r="J143" s="190"/>
    </row>
    <row r="144" spans="1:10">
      <c r="A144" s="190"/>
      <c r="B144" s="190"/>
      <c r="C144" s="190"/>
      <c r="D144" s="190"/>
      <c r="E144" s="190"/>
      <c r="F144" s="190"/>
      <c r="G144" s="190"/>
      <c r="H144" s="190"/>
      <c r="I144" s="190"/>
      <c r="J144" s="190"/>
    </row>
    <row r="145" spans="1:10">
      <c r="A145" s="190"/>
      <c r="B145" s="190"/>
      <c r="C145" s="190"/>
      <c r="D145" s="190"/>
      <c r="E145" s="190"/>
      <c r="F145" s="190"/>
      <c r="G145" s="190"/>
      <c r="H145" s="190"/>
      <c r="I145" s="190"/>
      <c r="J145" s="190"/>
    </row>
    <row r="146" spans="1:10">
      <c r="A146" s="190"/>
      <c r="B146" s="190"/>
      <c r="C146" s="190"/>
      <c r="D146" s="190"/>
      <c r="E146" s="190"/>
      <c r="F146" s="190"/>
      <c r="G146" s="190"/>
      <c r="H146" s="190"/>
      <c r="I146" s="190"/>
      <c r="J146" s="190"/>
    </row>
    <row r="147" spans="1:10">
      <c r="A147" s="190"/>
      <c r="B147" s="190"/>
      <c r="C147" s="190"/>
      <c r="D147" s="190"/>
      <c r="E147" s="190"/>
      <c r="F147" s="190"/>
      <c r="G147" s="190"/>
      <c r="H147" s="190"/>
      <c r="I147" s="190"/>
      <c r="J147" s="190"/>
    </row>
    <row r="148" spans="1:10">
      <c r="A148" s="190"/>
      <c r="B148" s="190"/>
      <c r="C148" s="190"/>
      <c r="D148" s="190"/>
      <c r="E148" s="190"/>
      <c r="F148" s="190"/>
      <c r="G148" s="190"/>
      <c r="H148" s="190"/>
      <c r="I148" s="190"/>
      <c r="J148" s="190"/>
    </row>
    <row r="149" spans="1:10">
      <c r="A149" s="190"/>
      <c r="B149" s="190"/>
      <c r="C149" s="190"/>
      <c r="D149" s="190"/>
      <c r="E149" s="190"/>
      <c r="F149" s="190"/>
      <c r="G149" s="190"/>
      <c r="H149" s="190"/>
      <c r="I149" s="190"/>
      <c r="J149" s="190"/>
    </row>
    <row r="150" spans="1:10">
      <c r="A150" s="190"/>
      <c r="B150" s="190"/>
      <c r="C150" s="190"/>
      <c r="D150" s="190"/>
      <c r="E150" s="190"/>
      <c r="F150" s="190"/>
      <c r="G150" s="190"/>
      <c r="H150" s="190"/>
      <c r="I150" s="190"/>
      <c r="J150" s="190"/>
    </row>
    <row r="151" spans="1:10">
      <c r="A151" s="190"/>
      <c r="B151" s="190"/>
      <c r="C151" s="190"/>
      <c r="D151" s="190"/>
      <c r="E151" s="190"/>
      <c r="F151" s="190"/>
      <c r="G151" s="190"/>
      <c r="H151" s="190"/>
      <c r="I151" s="190"/>
      <c r="J151" s="190"/>
    </row>
    <row r="152" spans="1:10">
      <c r="A152" s="190"/>
      <c r="B152" s="190"/>
      <c r="C152" s="190"/>
      <c r="D152" s="190"/>
      <c r="E152" s="190"/>
      <c r="F152" s="190"/>
      <c r="G152" s="190"/>
      <c r="H152" s="190"/>
      <c r="I152" s="190"/>
      <c r="J152" s="190"/>
    </row>
    <row r="153" spans="1:10">
      <c r="A153" s="190"/>
      <c r="B153" s="190"/>
      <c r="C153" s="190"/>
      <c r="D153" s="190"/>
      <c r="E153" s="190"/>
      <c r="F153" s="190"/>
      <c r="G153" s="190"/>
      <c r="H153" s="190"/>
      <c r="I153" s="190"/>
      <c r="J153" s="190"/>
    </row>
    <row r="154" spans="1:10">
      <c r="A154" s="190"/>
      <c r="B154" s="190"/>
      <c r="C154" s="190"/>
      <c r="D154" s="190"/>
      <c r="E154" s="190"/>
      <c r="F154" s="190"/>
      <c r="G154" s="190"/>
      <c r="H154" s="190"/>
      <c r="I154" s="190"/>
      <c r="J154" s="190"/>
    </row>
    <row r="155" spans="1:10">
      <c r="A155" s="190"/>
      <c r="B155" s="190"/>
      <c r="C155" s="190"/>
      <c r="D155" s="190"/>
      <c r="E155" s="190"/>
      <c r="F155" s="190"/>
      <c r="G155" s="190"/>
      <c r="H155" s="190"/>
      <c r="I155" s="190"/>
      <c r="J155" s="190"/>
    </row>
    <row r="156" spans="1:10">
      <c r="A156" s="190"/>
      <c r="B156" s="190"/>
      <c r="C156" s="190"/>
      <c r="D156" s="190"/>
      <c r="E156" s="190"/>
      <c r="F156" s="190"/>
      <c r="G156" s="190"/>
      <c r="H156" s="190"/>
      <c r="I156" s="190"/>
      <c r="J156" s="190"/>
    </row>
    <row r="157" spans="1:10">
      <c r="A157" s="190"/>
      <c r="B157" s="190"/>
      <c r="C157" s="190"/>
      <c r="D157" s="190"/>
      <c r="E157" s="190"/>
      <c r="F157" s="190"/>
      <c r="G157" s="190"/>
      <c r="H157" s="190"/>
      <c r="I157" s="190"/>
      <c r="J157" s="190"/>
    </row>
    <row r="158" spans="1:10">
      <c r="A158" s="190"/>
      <c r="B158" s="190"/>
      <c r="C158" s="190"/>
      <c r="D158" s="190"/>
      <c r="E158" s="190"/>
      <c r="F158" s="190"/>
      <c r="G158" s="190"/>
      <c r="H158" s="190"/>
      <c r="I158" s="190"/>
      <c r="J158" s="190"/>
    </row>
    <row r="159" spans="1:10">
      <c r="A159" s="190"/>
      <c r="B159" s="190"/>
      <c r="C159" s="190"/>
      <c r="D159" s="190"/>
      <c r="E159" s="190"/>
      <c r="F159" s="190"/>
      <c r="G159" s="190"/>
      <c r="H159" s="190"/>
      <c r="I159" s="190"/>
      <c r="J159" s="190"/>
    </row>
    <row r="160" spans="1:10">
      <c r="A160" s="190"/>
      <c r="B160" s="190"/>
      <c r="C160" s="190"/>
      <c r="D160" s="190"/>
      <c r="E160" s="190"/>
      <c r="F160" s="190"/>
      <c r="G160" s="190"/>
      <c r="H160" s="190"/>
      <c r="I160" s="190"/>
      <c r="J160" s="190"/>
    </row>
    <row r="161" spans="1:10">
      <c r="A161" s="190"/>
      <c r="B161" s="190"/>
      <c r="C161" s="190"/>
      <c r="D161" s="190"/>
      <c r="E161" s="190"/>
      <c r="F161" s="190"/>
      <c r="G161" s="190"/>
      <c r="H161" s="190"/>
      <c r="I161" s="190"/>
      <c r="J161" s="190"/>
    </row>
    <row r="162" spans="1:10">
      <c r="A162" s="190"/>
      <c r="B162" s="190"/>
      <c r="C162" s="190"/>
      <c r="D162" s="190"/>
      <c r="E162" s="190"/>
      <c r="F162" s="190"/>
      <c r="G162" s="190"/>
      <c r="H162" s="190"/>
      <c r="I162" s="190"/>
      <c r="J162" s="190"/>
    </row>
    <row r="163" spans="1:10">
      <c r="A163" s="190"/>
      <c r="B163" s="190"/>
      <c r="C163" s="190"/>
      <c r="D163" s="190"/>
      <c r="E163" s="190"/>
      <c r="F163" s="190"/>
      <c r="G163" s="190"/>
      <c r="H163" s="190"/>
      <c r="I163" s="190"/>
      <c r="J163" s="190"/>
    </row>
    <row r="164" spans="1:10">
      <c r="A164" s="190"/>
      <c r="B164" s="190"/>
      <c r="C164" s="190"/>
      <c r="D164" s="190"/>
      <c r="E164" s="190"/>
      <c r="F164" s="190"/>
      <c r="G164" s="190"/>
      <c r="H164" s="190"/>
      <c r="I164" s="190"/>
      <c r="J164" s="190"/>
    </row>
    <row r="165" spans="1:10">
      <c r="A165" s="190"/>
      <c r="B165" s="190"/>
      <c r="C165" s="190"/>
      <c r="D165" s="190"/>
      <c r="E165" s="190"/>
      <c r="F165" s="190"/>
      <c r="G165" s="190"/>
      <c r="H165" s="190"/>
      <c r="I165" s="190"/>
      <c r="J165" s="190"/>
    </row>
    <row r="166" spans="1:10">
      <c r="A166" s="190"/>
      <c r="B166" s="190"/>
      <c r="C166" s="190"/>
      <c r="D166" s="190"/>
      <c r="E166" s="190"/>
      <c r="F166" s="190"/>
      <c r="G166" s="190"/>
      <c r="H166" s="190"/>
      <c r="I166" s="190"/>
      <c r="J166" s="190"/>
    </row>
    <row r="167" spans="1:10">
      <c r="A167" s="190"/>
      <c r="B167" s="190"/>
      <c r="C167" s="190"/>
      <c r="D167" s="190"/>
      <c r="E167" s="190"/>
      <c r="F167" s="190"/>
      <c r="G167" s="190"/>
      <c r="H167" s="190"/>
      <c r="I167" s="190"/>
      <c r="J167" s="190"/>
    </row>
    <row r="168" spans="1:10">
      <c r="A168" s="190"/>
      <c r="B168" s="190"/>
      <c r="C168" s="190"/>
      <c r="D168" s="190"/>
      <c r="E168" s="190"/>
      <c r="F168" s="190"/>
      <c r="G168" s="190"/>
      <c r="H168" s="190"/>
      <c r="I168" s="190"/>
      <c r="J168" s="190"/>
    </row>
    <row r="169" spans="1:10">
      <c r="A169" s="190"/>
      <c r="B169" s="190"/>
      <c r="C169" s="190"/>
      <c r="D169" s="190"/>
      <c r="E169" s="190"/>
      <c r="F169" s="190"/>
      <c r="G169" s="190"/>
      <c r="H169" s="190"/>
      <c r="I169" s="190"/>
      <c r="J169" s="190"/>
    </row>
    <row r="170" spans="1:10">
      <c r="A170" s="190"/>
      <c r="B170" s="190"/>
      <c r="C170" s="190"/>
      <c r="D170" s="190"/>
      <c r="E170" s="190"/>
      <c r="F170" s="190"/>
      <c r="G170" s="190"/>
      <c r="H170" s="190"/>
      <c r="I170" s="190"/>
      <c r="J170" s="190"/>
    </row>
    <row r="171" spans="1:10">
      <c r="A171" s="190"/>
      <c r="B171" s="190"/>
      <c r="C171" s="190"/>
      <c r="D171" s="190"/>
      <c r="E171" s="190"/>
      <c r="F171" s="190"/>
      <c r="G171" s="190"/>
      <c r="H171" s="190"/>
      <c r="I171" s="190"/>
      <c r="J171" s="190"/>
    </row>
    <row r="172" spans="1:10">
      <c r="A172" s="190"/>
      <c r="B172" s="190"/>
      <c r="C172" s="190"/>
      <c r="D172" s="190"/>
      <c r="E172" s="190"/>
      <c r="F172" s="190"/>
      <c r="G172" s="190"/>
      <c r="H172" s="190"/>
      <c r="I172" s="190"/>
      <c r="J172" s="190"/>
    </row>
    <row r="173" spans="1:10">
      <c r="A173" s="190"/>
      <c r="B173" s="190"/>
      <c r="C173" s="190"/>
      <c r="D173" s="190"/>
      <c r="E173" s="190"/>
      <c r="F173" s="190"/>
      <c r="G173" s="190"/>
      <c r="H173" s="190"/>
      <c r="I173" s="190"/>
      <c r="J173" s="190"/>
    </row>
    <row r="174" spans="1:10">
      <c r="A174" s="190"/>
      <c r="B174" s="190"/>
      <c r="C174" s="190"/>
      <c r="D174" s="190"/>
      <c r="E174" s="190"/>
      <c r="F174" s="190"/>
      <c r="G174" s="190"/>
      <c r="H174" s="190"/>
      <c r="I174" s="190"/>
      <c r="J174" s="190"/>
    </row>
    <row r="175" spans="1:10">
      <c r="A175" s="190"/>
      <c r="B175" s="190"/>
      <c r="C175" s="190"/>
      <c r="D175" s="190"/>
      <c r="E175" s="190"/>
      <c r="F175" s="190"/>
      <c r="G175" s="190"/>
      <c r="H175" s="190"/>
      <c r="I175" s="190"/>
      <c r="J175" s="190"/>
    </row>
    <row r="176" spans="1:10">
      <c r="A176" s="190"/>
      <c r="B176" s="190"/>
      <c r="C176" s="190"/>
      <c r="D176" s="190"/>
      <c r="E176" s="190"/>
      <c r="F176" s="190"/>
      <c r="G176" s="190"/>
      <c r="H176" s="190"/>
      <c r="I176" s="190"/>
      <c r="J176" s="190"/>
    </row>
    <row r="177" spans="1:10">
      <c r="A177" s="190"/>
      <c r="B177" s="190"/>
      <c r="C177" s="190"/>
      <c r="D177" s="190"/>
      <c r="E177" s="190"/>
      <c r="F177" s="190"/>
      <c r="G177" s="190"/>
      <c r="H177" s="190"/>
      <c r="I177" s="190"/>
      <c r="J177" s="190"/>
    </row>
    <row r="178" spans="1:10">
      <c r="A178" s="190"/>
      <c r="B178" s="190"/>
      <c r="C178" s="190"/>
      <c r="D178" s="190"/>
      <c r="E178" s="190"/>
      <c r="F178" s="190"/>
      <c r="G178" s="190"/>
      <c r="H178" s="190"/>
      <c r="I178" s="190"/>
      <c r="J178" s="190"/>
    </row>
    <row r="179" spans="1:10">
      <c r="A179" s="190"/>
      <c r="B179" s="190"/>
      <c r="C179" s="190"/>
      <c r="D179" s="190"/>
      <c r="E179" s="190"/>
      <c r="F179" s="190"/>
      <c r="G179" s="190"/>
      <c r="H179" s="190"/>
      <c r="I179" s="190"/>
      <c r="J179" s="190"/>
    </row>
    <row r="180" spans="1:10">
      <c r="A180" s="190"/>
      <c r="B180" s="190"/>
      <c r="C180" s="190"/>
      <c r="D180" s="190"/>
      <c r="E180" s="190"/>
      <c r="F180" s="190"/>
      <c r="G180" s="190"/>
      <c r="H180" s="190"/>
      <c r="I180" s="190"/>
      <c r="J180" s="190"/>
    </row>
    <row r="181" spans="1:10">
      <c r="A181" s="190"/>
      <c r="B181" s="190"/>
      <c r="C181" s="190"/>
      <c r="D181" s="190"/>
      <c r="E181" s="190"/>
      <c r="F181" s="190"/>
      <c r="G181" s="190"/>
      <c r="H181" s="190"/>
      <c r="I181" s="190"/>
      <c r="J181" s="190"/>
    </row>
    <row r="182" spans="1:10">
      <c r="A182" s="190"/>
      <c r="B182" s="190"/>
      <c r="C182" s="190"/>
      <c r="D182" s="190"/>
      <c r="E182" s="190"/>
      <c r="F182" s="190"/>
      <c r="G182" s="190"/>
      <c r="H182" s="190"/>
      <c r="I182" s="190"/>
      <c r="J182" s="190"/>
    </row>
    <row r="183" spans="1:10">
      <c r="A183" s="190"/>
      <c r="B183" s="190"/>
      <c r="C183" s="190"/>
      <c r="D183" s="190"/>
      <c r="E183" s="190"/>
      <c r="F183" s="190"/>
      <c r="G183" s="190"/>
      <c r="H183" s="190"/>
      <c r="I183" s="190"/>
      <c r="J183" s="190"/>
    </row>
    <row r="184" spans="1:10">
      <c r="A184" s="190"/>
      <c r="B184" s="190"/>
      <c r="C184" s="190"/>
      <c r="D184" s="190"/>
      <c r="E184" s="190"/>
      <c r="F184" s="190"/>
      <c r="G184" s="190"/>
      <c r="H184" s="190"/>
      <c r="I184" s="190"/>
      <c r="J184" s="190"/>
    </row>
    <row r="185" spans="1:10">
      <c r="A185" s="190"/>
      <c r="B185" s="190"/>
      <c r="C185" s="190"/>
      <c r="D185" s="190"/>
      <c r="E185" s="190"/>
      <c r="F185" s="190"/>
      <c r="G185" s="190"/>
      <c r="H185" s="190"/>
      <c r="I185" s="190"/>
      <c r="J185" s="190"/>
    </row>
    <row r="186" spans="1:10">
      <c r="A186" s="190"/>
      <c r="B186" s="190"/>
      <c r="C186" s="190"/>
      <c r="D186" s="190"/>
      <c r="E186" s="190"/>
      <c r="F186" s="190"/>
      <c r="G186" s="190"/>
      <c r="H186" s="190"/>
      <c r="I186" s="190"/>
      <c r="J186" s="190"/>
    </row>
    <row r="187" spans="1:10">
      <c r="A187" s="190"/>
      <c r="B187" s="190"/>
      <c r="C187" s="190"/>
      <c r="D187" s="190"/>
      <c r="E187" s="190"/>
      <c r="F187" s="190"/>
      <c r="G187" s="190"/>
      <c r="H187" s="190"/>
      <c r="I187" s="190"/>
      <c r="J187" s="190"/>
    </row>
    <row r="188" spans="1:10">
      <c r="A188" s="190"/>
      <c r="B188" s="190"/>
      <c r="C188" s="190"/>
      <c r="D188" s="190"/>
      <c r="E188" s="190"/>
      <c r="F188" s="190"/>
      <c r="G188" s="190"/>
      <c r="H188" s="190"/>
      <c r="I188" s="190"/>
      <c r="J188" s="190"/>
    </row>
    <row r="189" spans="1:10">
      <c r="A189" s="190"/>
      <c r="B189" s="190"/>
      <c r="C189" s="190"/>
      <c r="D189" s="190"/>
      <c r="E189" s="190"/>
      <c r="F189" s="190"/>
      <c r="G189" s="190"/>
      <c r="H189" s="190"/>
      <c r="I189" s="190"/>
      <c r="J189" s="190"/>
    </row>
    <row r="190" spans="1:10">
      <c r="A190" s="190"/>
      <c r="B190" s="190"/>
      <c r="C190" s="190"/>
      <c r="D190" s="190"/>
      <c r="E190" s="190"/>
      <c r="F190" s="190"/>
      <c r="G190" s="190"/>
      <c r="H190" s="190"/>
      <c r="I190" s="190"/>
      <c r="J190" s="190"/>
    </row>
    <row r="191" spans="1:10">
      <c r="A191" s="190"/>
      <c r="B191" s="190"/>
      <c r="C191" s="190"/>
      <c r="D191" s="190"/>
      <c r="E191" s="190"/>
      <c r="F191" s="190"/>
      <c r="G191" s="190"/>
      <c r="H191" s="190"/>
      <c r="I191" s="190"/>
      <c r="J191" s="190"/>
    </row>
    <row r="192" spans="1:10">
      <c r="A192" s="190"/>
      <c r="B192" s="190"/>
      <c r="C192" s="190"/>
      <c r="D192" s="190"/>
      <c r="E192" s="190"/>
      <c r="F192" s="190"/>
      <c r="G192" s="190"/>
      <c r="H192" s="190"/>
      <c r="I192" s="190"/>
      <c r="J192" s="190"/>
    </row>
    <row r="193" spans="1:10">
      <c r="A193" s="190"/>
      <c r="B193" s="190"/>
      <c r="C193" s="190"/>
      <c r="D193" s="190"/>
      <c r="E193" s="190"/>
      <c r="F193" s="190"/>
      <c r="G193" s="190"/>
      <c r="H193" s="190"/>
      <c r="I193" s="190"/>
      <c r="J193" s="190"/>
    </row>
    <row r="194" spans="1:10">
      <c r="A194" s="190"/>
      <c r="B194" s="190"/>
      <c r="C194" s="190"/>
      <c r="D194" s="190"/>
      <c r="E194" s="190"/>
      <c r="F194" s="190"/>
      <c r="G194" s="190"/>
      <c r="H194" s="190"/>
      <c r="I194" s="190"/>
      <c r="J194" s="190"/>
    </row>
    <row r="195" spans="1:10">
      <c r="A195" s="190"/>
      <c r="B195" s="190"/>
      <c r="C195" s="190"/>
      <c r="D195" s="190"/>
      <c r="E195" s="190"/>
      <c r="F195" s="190"/>
      <c r="G195" s="190"/>
      <c r="H195" s="190"/>
      <c r="I195" s="190"/>
      <c r="J195" s="190"/>
    </row>
    <row r="196" spans="1:10">
      <c r="A196" s="190"/>
      <c r="B196" s="190"/>
      <c r="C196" s="190"/>
      <c r="D196" s="190"/>
      <c r="E196" s="190"/>
      <c r="F196" s="190"/>
      <c r="G196" s="190"/>
      <c r="H196" s="190"/>
      <c r="I196" s="190"/>
      <c r="J196" s="190"/>
    </row>
    <row r="197" spans="1:10">
      <c r="A197" s="190"/>
      <c r="B197" s="190"/>
      <c r="C197" s="190"/>
      <c r="D197" s="190"/>
      <c r="E197" s="190"/>
      <c r="F197" s="190"/>
      <c r="G197" s="190"/>
      <c r="H197" s="190"/>
      <c r="I197" s="190"/>
      <c r="J197" s="190"/>
    </row>
    <row r="198" spans="1:10">
      <c r="A198" s="190"/>
      <c r="B198" s="190"/>
      <c r="C198" s="190"/>
      <c r="D198" s="190"/>
      <c r="E198" s="190"/>
      <c r="F198" s="190"/>
      <c r="G198" s="190"/>
      <c r="H198" s="190"/>
      <c r="I198" s="190"/>
      <c r="J198" s="190"/>
    </row>
    <row r="199" spans="1:10">
      <c r="A199" s="190"/>
      <c r="B199" s="190"/>
      <c r="C199" s="190"/>
      <c r="D199" s="190"/>
      <c r="E199" s="190"/>
      <c r="F199" s="190"/>
      <c r="G199" s="190"/>
      <c r="H199" s="190"/>
      <c r="I199" s="190"/>
      <c r="J199" s="190"/>
    </row>
    <row r="200" spans="1:10">
      <c r="A200" s="190"/>
      <c r="B200" s="190"/>
      <c r="C200" s="190"/>
      <c r="D200" s="190"/>
      <c r="E200" s="190"/>
      <c r="F200" s="190"/>
      <c r="G200" s="190"/>
      <c r="H200" s="190"/>
      <c r="I200" s="190"/>
      <c r="J200" s="190"/>
    </row>
  </sheetData>
  <sheetProtection selectLockedCells="1"/>
  <protectedRanges>
    <protectedRange sqref="D7:J9 D16:G16 D23:G23 D26:G26 I16:J16 I23:J23 I26:J26 B7:C32 H10:H32" name="範圍1"/>
  </protectedRanges>
  <mergeCells count="7">
    <mergeCell ref="I33:J33"/>
    <mergeCell ref="A3:J3"/>
    <mergeCell ref="B4:H4"/>
    <mergeCell ref="A5:A6"/>
    <mergeCell ref="B5:B6"/>
    <mergeCell ref="C5:G5"/>
    <mergeCell ref="H5:J5"/>
  </mergeCells>
  <phoneticPr fontId="7" type="noConversion"/>
  <hyperlinks>
    <hyperlink ref="K3" location="預告統計資料發布時間表!A1" display="回發布時間表" xr:uid="{D96CD3B0-21E7-4C5C-B338-A617E4DEADA0}"/>
  </hyperlinks>
  <printOptions horizontalCentered="1" verticalCentered="1"/>
  <pageMargins left="0.39370078740157483" right="0.39370078740157483" top="0.39370078740157483" bottom="0.39370078740157483" header="0.19685039370078741" footer="0.27559055118110237"/>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C44"/>
  <sheetViews>
    <sheetView topLeftCell="A31" workbookViewId="0">
      <selection activeCell="A7" sqref="A1:B44"/>
    </sheetView>
  </sheetViews>
  <sheetFormatPr defaultRowHeight="16.2"/>
  <cols>
    <col min="1" max="1" width="100.6640625" customWidth="1"/>
  </cols>
  <sheetData>
    <row r="1" spans="1:3" ht="19.8">
      <c r="A1" s="2" t="s">
        <v>472</v>
      </c>
      <c r="B1" s="54" t="s">
        <v>17</v>
      </c>
    </row>
    <row r="2" spans="1:3" ht="19.8">
      <c r="A2" s="5" t="s">
        <v>357</v>
      </c>
      <c r="B2" s="55"/>
    </row>
    <row r="3" spans="1:3" ht="19.8">
      <c r="A3" s="5" t="s">
        <v>21</v>
      </c>
      <c r="B3" s="55"/>
    </row>
    <row r="4" spans="1:3" ht="19.8">
      <c r="A4" s="8" t="s">
        <v>1</v>
      </c>
      <c r="B4" s="55"/>
    </row>
    <row r="5" spans="1:3" ht="19.8">
      <c r="A5" s="7" t="s">
        <v>464</v>
      </c>
      <c r="B5" s="55"/>
    </row>
    <row r="6" spans="1:3" ht="19.8">
      <c r="A6" s="7" t="s">
        <v>470</v>
      </c>
      <c r="B6" s="55"/>
    </row>
    <row r="7" spans="1:3" ht="19.8">
      <c r="A7" s="7" t="s">
        <v>494</v>
      </c>
      <c r="B7" s="55"/>
    </row>
    <row r="8" spans="1:3" ht="19.8">
      <c r="A8" s="7" t="s">
        <v>471</v>
      </c>
      <c r="B8" s="55"/>
    </row>
    <row r="9" spans="1:3" ht="19.8">
      <c r="A9" s="7" t="s">
        <v>486</v>
      </c>
      <c r="B9" s="55"/>
    </row>
    <row r="10" spans="1:3" ht="19.8">
      <c r="A10" s="8" t="s">
        <v>2</v>
      </c>
      <c r="B10" s="55"/>
    </row>
    <row r="11" spans="1:3" ht="19.8">
      <c r="A11" s="7" t="s">
        <v>581</v>
      </c>
      <c r="B11" s="55"/>
    </row>
    <row r="12" spans="1:3" ht="79.2">
      <c r="A12" s="3" t="s">
        <v>468</v>
      </c>
      <c r="B12" s="55"/>
    </row>
    <row r="13" spans="1:3" ht="19.8">
      <c r="A13" s="8" t="s">
        <v>3</v>
      </c>
      <c r="B13" s="55"/>
      <c r="C13" s="1"/>
    </row>
    <row r="14" spans="1:3" ht="19.8">
      <c r="A14" s="3" t="s">
        <v>585</v>
      </c>
      <c r="B14" s="55"/>
    </row>
    <row r="15" spans="1:3" ht="19.8">
      <c r="A15" s="3" t="s">
        <v>319</v>
      </c>
      <c r="B15" s="55"/>
    </row>
    <row r="16" spans="1:3" ht="19.8">
      <c r="A16" s="7" t="s">
        <v>4</v>
      </c>
      <c r="B16" s="55"/>
    </row>
    <row r="17" spans="1:2" ht="138.6">
      <c r="A17" s="3" t="s">
        <v>320</v>
      </c>
      <c r="B17" s="55"/>
    </row>
    <row r="18" spans="1:2" ht="59.4">
      <c r="A18" s="3" t="s">
        <v>321</v>
      </c>
      <c r="B18" s="55"/>
    </row>
    <row r="19" spans="1:2" ht="59.4">
      <c r="A19" s="3" t="s">
        <v>322</v>
      </c>
      <c r="B19" s="55"/>
    </row>
    <row r="20" spans="1:2" ht="59.4">
      <c r="A20" s="3" t="s">
        <v>323</v>
      </c>
      <c r="B20" s="55"/>
    </row>
    <row r="21" spans="1:2" ht="39.6">
      <c r="A21" s="3" t="s">
        <v>324</v>
      </c>
      <c r="B21" s="55"/>
    </row>
    <row r="22" spans="1:2" ht="59.4">
      <c r="A22" s="3" t="s">
        <v>325</v>
      </c>
      <c r="B22" s="55"/>
    </row>
    <row r="23" spans="1:2" ht="79.2">
      <c r="A23" s="3" t="s">
        <v>329</v>
      </c>
      <c r="B23" s="55"/>
    </row>
    <row r="24" spans="1:2" ht="39.6">
      <c r="A24" s="3" t="s">
        <v>327</v>
      </c>
      <c r="B24" s="55"/>
    </row>
    <row r="25" spans="1:2" ht="59.4">
      <c r="A25" s="3" t="s">
        <v>326</v>
      </c>
      <c r="B25" s="55"/>
    </row>
    <row r="26" spans="1:2" ht="59.4">
      <c r="A26" s="3" t="s">
        <v>328</v>
      </c>
      <c r="B26" s="55"/>
    </row>
    <row r="27" spans="1:2" ht="19.8">
      <c r="A27" s="3" t="s">
        <v>330</v>
      </c>
      <c r="B27" s="55"/>
    </row>
    <row r="28" spans="1:2" ht="19.8">
      <c r="A28" s="3" t="s">
        <v>331</v>
      </c>
      <c r="B28" s="55"/>
    </row>
    <row r="29" spans="1:2" ht="19.8">
      <c r="A29" s="3" t="s">
        <v>332</v>
      </c>
      <c r="B29" s="55"/>
    </row>
    <row r="30" spans="1:2" ht="79.2">
      <c r="A30" s="3" t="s">
        <v>333</v>
      </c>
      <c r="B30" s="55"/>
    </row>
    <row r="31" spans="1:2" ht="39.6">
      <c r="A31" s="3" t="s">
        <v>334</v>
      </c>
      <c r="B31" s="55"/>
    </row>
    <row r="32" spans="1:2" ht="19.8">
      <c r="A32" s="7" t="s">
        <v>22</v>
      </c>
      <c r="B32" s="55"/>
    </row>
    <row r="33" spans="1:2" ht="138.6">
      <c r="A33" s="3" t="s">
        <v>335</v>
      </c>
      <c r="B33" s="55"/>
    </row>
    <row r="34" spans="1:2" ht="19.8">
      <c r="A34" s="7" t="s">
        <v>19</v>
      </c>
      <c r="B34" s="55"/>
    </row>
    <row r="35" spans="1:2" ht="19.8">
      <c r="A35" s="7" t="s">
        <v>583</v>
      </c>
      <c r="B35" s="55"/>
    </row>
    <row r="36" spans="1:2" ht="19.8">
      <c r="A36" s="7" t="s">
        <v>6</v>
      </c>
      <c r="B36" s="55"/>
    </row>
    <row r="37" spans="1:2" ht="19.8">
      <c r="A37" s="8" t="s">
        <v>7</v>
      </c>
      <c r="B37" s="55"/>
    </row>
    <row r="38" spans="1:2" ht="39.6">
      <c r="A38" s="3" t="s">
        <v>584</v>
      </c>
      <c r="B38" s="55"/>
    </row>
    <row r="39" spans="1:2" ht="39.6">
      <c r="A39" s="3" t="s">
        <v>20</v>
      </c>
      <c r="B39" s="55"/>
    </row>
    <row r="40" spans="1:2" ht="19.8">
      <c r="A40" s="8" t="s">
        <v>179</v>
      </c>
      <c r="B40" s="55"/>
    </row>
    <row r="41" spans="1:2" ht="39.6">
      <c r="A41" s="3" t="s">
        <v>119</v>
      </c>
      <c r="B41" s="55"/>
    </row>
    <row r="42" spans="1:2" ht="19.8">
      <c r="A42" s="3" t="s">
        <v>24</v>
      </c>
      <c r="B42" s="55"/>
    </row>
    <row r="43" spans="1:2" ht="39.6">
      <c r="A43" s="56" t="s">
        <v>11</v>
      </c>
      <c r="B43" s="55"/>
    </row>
    <row r="44" spans="1:2" ht="20.399999999999999" thickBot="1">
      <c r="A44" s="57" t="s">
        <v>9</v>
      </c>
      <c r="B44" s="55"/>
    </row>
  </sheetData>
  <phoneticPr fontId="7" type="noConversion"/>
  <hyperlinks>
    <hyperlink ref="B1" location="預告統計資料發布時間表!A1" display="回發布時間表" xr:uid="{00000000-0004-0000-0300-000000000000}"/>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E864B-628A-4F32-8EFC-C6976F7D32DF}">
  <sheetPr>
    <pageSetUpPr fitToPage="1"/>
  </sheetPr>
  <dimension ref="A1:H25"/>
  <sheetViews>
    <sheetView showGridLines="0" view="pageBreakPreview" zoomScale="60" zoomScaleNormal="100" workbookViewId="0">
      <selection activeCell="H3" sqref="H3"/>
    </sheetView>
  </sheetViews>
  <sheetFormatPr defaultColWidth="9" defaultRowHeight="19.8"/>
  <cols>
    <col min="1" max="2" width="11.88671875" style="251" customWidth="1"/>
    <col min="3" max="3" width="8.44140625" style="251" customWidth="1"/>
    <col min="4" max="4" width="23.88671875" style="251" customWidth="1"/>
    <col min="5" max="6" width="10.77734375" style="251" customWidth="1"/>
    <col min="7" max="7" width="12.6640625" style="251" customWidth="1"/>
    <col min="8" max="8" width="5.44140625" style="251" customWidth="1"/>
    <col min="9" max="14" width="9" style="251" customWidth="1"/>
    <col min="15" max="19" width="8.77734375" style="251" customWidth="1"/>
    <col min="20" max="16384" width="9" style="251"/>
  </cols>
  <sheetData>
    <row r="1" spans="1:8" s="133" customFormat="1" ht="20.100000000000001" customHeight="1" thickBot="1">
      <c r="A1" s="215" t="s">
        <v>872</v>
      </c>
      <c r="B1" s="216"/>
      <c r="E1" s="217" t="s">
        <v>873</v>
      </c>
      <c r="F1" s="1318" t="s">
        <v>874</v>
      </c>
      <c r="G1" s="1379"/>
    </row>
    <row r="2" spans="1:8" s="133" customFormat="1" ht="20.100000000000001" customHeight="1" thickBot="1">
      <c r="A2" s="215" t="s">
        <v>875</v>
      </c>
      <c r="B2" s="218" t="s">
        <v>876</v>
      </c>
      <c r="C2" s="219"/>
      <c r="D2" s="131"/>
      <c r="E2" s="217" t="s">
        <v>877</v>
      </c>
      <c r="F2" s="1380" t="s">
        <v>878</v>
      </c>
      <c r="G2" s="1381"/>
    </row>
    <row r="3" spans="1:8" s="220" customFormat="1" ht="49.2" customHeight="1">
      <c r="A3" s="1382" t="s">
        <v>879</v>
      </c>
      <c r="B3" s="1383"/>
      <c r="C3" s="1383"/>
      <c r="D3" s="1383"/>
      <c r="E3" s="1383"/>
      <c r="F3" s="1383"/>
      <c r="G3" s="1383"/>
      <c r="H3" s="54" t="s">
        <v>12</v>
      </c>
    </row>
    <row r="4" spans="1:8" s="221" customFormat="1" ht="21.6" customHeight="1">
      <c r="A4" s="1292" t="s">
        <v>880</v>
      </c>
      <c r="B4" s="1292"/>
      <c r="C4" s="1292"/>
      <c r="D4" s="1292"/>
      <c r="E4" s="1292"/>
      <c r="F4" s="1292"/>
      <c r="G4" s="1292"/>
    </row>
    <row r="5" spans="1:8" s="221" customFormat="1" ht="21" customHeight="1" thickBot="1">
      <c r="A5" s="134"/>
      <c r="B5" s="134"/>
      <c r="C5" s="134"/>
      <c r="D5" s="134"/>
      <c r="E5" s="134"/>
      <c r="F5" s="134"/>
      <c r="G5" s="222" t="s">
        <v>881</v>
      </c>
    </row>
    <row r="6" spans="1:8" s="133" customFormat="1" ht="19.95" customHeight="1">
      <c r="A6" s="1384"/>
      <c r="B6" s="1384"/>
      <c r="C6" s="1384"/>
      <c r="D6" s="1385"/>
      <c r="E6" s="1388" t="s">
        <v>882</v>
      </c>
      <c r="F6" s="1389"/>
      <c r="G6" s="1389"/>
    </row>
    <row r="7" spans="1:8" s="133" customFormat="1" ht="19.95" customHeight="1" thickBot="1">
      <c r="A7" s="1386"/>
      <c r="B7" s="1386"/>
      <c r="C7" s="1386"/>
      <c r="D7" s="1387"/>
      <c r="E7" s="1390"/>
      <c r="F7" s="1391"/>
      <c r="G7" s="1391"/>
    </row>
    <row r="8" spans="1:8" s="133" customFormat="1" ht="35.1" customHeight="1">
      <c r="A8" s="223" t="s">
        <v>883</v>
      </c>
      <c r="B8" s="224"/>
      <c r="C8" s="224"/>
      <c r="D8" s="225"/>
      <c r="E8" s="226">
        <v>3</v>
      </c>
      <c r="F8" s="227"/>
      <c r="G8" s="227"/>
    </row>
    <row r="9" spans="1:8" s="133" customFormat="1" ht="35.1" customHeight="1">
      <c r="A9" s="228" t="s">
        <v>884</v>
      </c>
      <c r="B9" s="229"/>
      <c r="C9" s="230"/>
      <c r="D9" s="231"/>
      <c r="E9" s="226">
        <v>0</v>
      </c>
      <c r="F9" s="227"/>
      <c r="G9" s="227"/>
    </row>
    <row r="10" spans="1:8" s="133" customFormat="1" ht="35.1" customHeight="1">
      <c r="A10" s="228" t="s">
        <v>885</v>
      </c>
      <c r="B10" s="229"/>
      <c r="C10" s="230"/>
      <c r="D10" s="231"/>
      <c r="E10" s="226">
        <v>3</v>
      </c>
      <c r="F10" s="227"/>
      <c r="G10" s="227"/>
    </row>
    <row r="11" spans="1:8" s="133" customFormat="1" ht="35.1" customHeight="1">
      <c r="A11" s="1371" t="s">
        <v>886</v>
      </c>
      <c r="B11" s="228" t="s">
        <v>887</v>
      </c>
      <c r="C11" s="228"/>
      <c r="D11" s="232"/>
      <c r="E11" s="226">
        <v>0</v>
      </c>
      <c r="F11" s="227"/>
      <c r="G11" s="227"/>
    </row>
    <row r="12" spans="1:8" s="133" customFormat="1" ht="35.1" customHeight="1">
      <c r="A12" s="1372"/>
      <c r="B12" s="1374" t="s">
        <v>888</v>
      </c>
      <c r="C12" s="1375"/>
      <c r="D12" s="1376"/>
      <c r="E12" s="226">
        <v>0</v>
      </c>
      <c r="F12" s="227"/>
      <c r="G12" s="227"/>
    </row>
    <row r="13" spans="1:8" s="133" customFormat="1" ht="35.1" customHeight="1">
      <c r="A13" s="1373"/>
      <c r="B13" s="228" t="s">
        <v>889</v>
      </c>
      <c r="C13" s="228"/>
      <c r="D13" s="232"/>
      <c r="E13" s="226">
        <v>0</v>
      </c>
      <c r="F13" s="227"/>
      <c r="G13" s="227"/>
    </row>
    <row r="14" spans="1:8" s="133" customFormat="1" ht="35.1" customHeight="1">
      <c r="A14" s="228" t="s">
        <v>890</v>
      </c>
      <c r="B14" s="229"/>
      <c r="C14" s="234"/>
      <c r="D14" s="231"/>
      <c r="E14" s="226">
        <v>0</v>
      </c>
      <c r="F14" s="227"/>
      <c r="G14" s="227"/>
    </row>
    <row r="15" spans="1:8" s="133" customFormat="1" ht="35.1" customHeight="1">
      <c r="A15" s="233" t="s">
        <v>891</v>
      </c>
      <c r="B15" s="235"/>
      <c r="C15" s="235"/>
      <c r="D15" s="231"/>
      <c r="E15" s="226">
        <v>0</v>
      </c>
      <c r="F15" s="227"/>
      <c r="G15" s="227"/>
    </row>
    <row r="16" spans="1:8" s="133" customFormat="1" ht="35.1" customHeight="1" thickBot="1">
      <c r="A16" s="236" t="s">
        <v>892</v>
      </c>
      <c r="B16" s="237"/>
      <c r="C16" s="238"/>
      <c r="D16" s="239"/>
      <c r="E16" s="240">
        <v>0</v>
      </c>
      <c r="F16" s="241"/>
      <c r="G16" s="241"/>
    </row>
    <row r="17" spans="1:8" s="133" customFormat="1" ht="24.9" customHeight="1">
      <c r="A17" s="227" t="s">
        <v>893</v>
      </c>
      <c r="B17" s="242" t="s">
        <v>894</v>
      </c>
      <c r="D17" s="243" t="s">
        <v>895</v>
      </c>
      <c r="E17" s="227" t="s">
        <v>896</v>
      </c>
      <c r="F17" s="227"/>
      <c r="G17" s="244"/>
    </row>
    <row r="18" spans="1:8" s="133" customFormat="1" ht="24.75" customHeight="1">
      <c r="A18" s="245"/>
      <c r="B18" s="245"/>
      <c r="D18" s="246" t="s">
        <v>897</v>
      </c>
      <c r="F18" s="245"/>
      <c r="G18" s="247" t="s">
        <v>898</v>
      </c>
    </row>
    <row r="19" spans="1:8" s="133" customFormat="1" ht="24.9" customHeight="1">
      <c r="A19" s="227"/>
      <c r="B19" s="227"/>
      <c r="C19" s="248"/>
      <c r="D19" s="248"/>
      <c r="E19" s="243"/>
      <c r="F19" s="245"/>
      <c r="G19" s="244"/>
    </row>
    <row r="20" spans="1:8" s="133" customFormat="1" ht="16.2">
      <c r="A20" s="1377" t="s">
        <v>899</v>
      </c>
      <c r="B20" s="1377"/>
      <c r="C20" s="1377"/>
      <c r="D20" s="1377"/>
      <c r="E20" s="1377"/>
      <c r="F20" s="1377"/>
      <c r="G20" s="1377"/>
    </row>
    <row r="21" spans="1:8" s="133" customFormat="1" ht="32.4" customHeight="1">
      <c r="A21" s="1378" t="s">
        <v>900</v>
      </c>
      <c r="B21" s="1378"/>
      <c r="C21" s="1378"/>
      <c r="D21" s="1378"/>
      <c r="E21" s="1378"/>
      <c r="F21" s="1378"/>
      <c r="G21" s="1378"/>
      <c r="H21" s="249"/>
    </row>
    <row r="22" spans="1:8" s="133" customFormat="1" ht="17.25" customHeight="1">
      <c r="G22" s="250"/>
    </row>
    <row r="24" spans="1:8">
      <c r="D24" s="252"/>
    </row>
    <row r="25" spans="1:8">
      <c r="D25" s="252"/>
    </row>
  </sheetData>
  <mergeCells count="10">
    <mergeCell ref="A11:A13"/>
    <mergeCell ref="B12:D12"/>
    <mergeCell ref="A20:G20"/>
    <mergeCell ref="A21:G21"/>
    <mergeCell ref="F1:G1"/>
    <mergeCell ref="F2:G2"/>
    <mergeCell ref="A3:G3"/>
    <mergeCell ref="A4:G4"/>
    <mergeCell ref="A6:D7"/>
    <mergeCell ref="E6:G7"/>
  </mergeCells>
  <phoneticPr fontId="7" type="noConversion"/>
  <hyperlinks>
    <hyperlink ref="H3" location="預告統計資料發布時間表!A1" display="回發布時間表" xr:uid="{E02BD20D-07A3-40E2-B725-AC6804862FB5}"/>
  </hyperlinks>
  <printOptions horizontalCentered="1" gridLinesSet="0"/>
  <pageMargins left="0.39370078740157483" right="0.31" top="0.64" bottom="0.39370078740157483" header="0.19685039370078741" footer="0.19685039370078741"/>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17B50-1078-4305-BD9D-9A0E0D39D255}">
  <dimension ref="A1:H21"/>
  <sheetViews>
    <sheetView showGridLines="0" view="pageBreakPreview" zoomScale="60" zoomScaleNormal="100" workbookViewId="0">
      <selection activeCell="H3" sqref="H3"/>
    </sheetView>
  </sheetViews>
  <sheetFormatPr defaultColWidth="9" defaultRowHeight="19.8"/>
  <cols>
    <col min="1" max="2" width="11.88671875" style="251" customWidth="1"/>
    <col min="3" max="3" width="8.44140625" style="251" customWidth="1"/>
    <col min="4" max="4" width="23.88671875" style="251" customWidth="1"/>
    <col min="5" max="6" width="10.77734375" style="251" customWidth="1"/>
    <col min="7" max="7" width="12.6640625" style="251" customWidth="1"/>
    <col min="8" max="8" width="5.44140625" style="251" customWidth="1"/>
    <col min="9" max="14" width="9" style="251" customWidth="1"/>
    <col min="15" max="19" width="8.77734375" style="251" customWidth="1"/>
    <col min="20" max="16384" width="9" style="251"/>
  </cols>
  <sheetData>
    <row r="1" spans="1:8" s="133" customFormat="1" ht="20.100000000000001" customHeight="1" thickBot="1">
      <c r="A1" s="215" t="s">
        <v>872</v>
      </c>
      <c r="B1" s="216"/>
      <c r="E1" s="217" t="s">
        <v>873</v>
      </c>
      <c r="F1" s="1318" t="s">
        <v>901</v>
      </c>
      <c r="G1" s="1379"/>
    </row>
    <row r="2" spans="1:8" s="133" customFormat="1" ht="20.100000000000001" customHeight="1" thickBot="1">
      <c r="A2" s="215" t="s">
        <v>875</v>
      </c>
      <c r="B2" s="218" t="s">
        <v>876</v>
      </c>
      <c r="C2" s="219"/>
      <c r="D2" s="131"/>
      <c r="E2" s="217" t="s">
        <v>877</v>
      </c>
      <c r="F2" s="1380" t="s">
        <v>902</v>
      </c>
      <c r="G2" s="1381"/>
    </row>
    <row r="3" spans="1:8" s="220" customFormat="1" ht="49.2" customHeight="1">
      <c r="A3" s="1392" t="s">
        <v>903</v>
      </c>
      <c r="B3" s="1393"/>
      <c r="C3" s="1393"/>
      <c r="D3" s="1393"/>
      <c r="E3" s="1393"/>
      <c r="F3" s="1393"/>
      <c r="G3" s="1393"/>
      <c r="H3" s="54" t="s">
        <v>12</v>
      </c>
    </row>
    <row r="4" spans="1:8" s="220" customFormat="1" ht="20.399999999999999" customHeight="1">
      <c r="A4" s="1292" t="s">
        <v>904</v>
      </c>
      <c r="B4" s="1292"/>
      <c r="C4" s="1292"/>
      <c r="D4" s="1292"/>
      <c r="E4" s="1292"/>
      <c r="F4" s="1292"/>
      <c r="G4" s="1292"/>
    </row>
    <row r="5" spans="1:8" s="221" customFormat="1" ht="21.6" customHeight="1" thickBot="1">
      <c r="A5" s="253"/>
      <c r="B5" s="253"/>
      <c r="C5" s="253"/>
      <c r="D5" s="253"/>
      <c r="E5" s="253"/>
      <c r="F5" s="253"/>
      <c r="G5" s="222" t="s">
        <v>905</v>
      </c>
    </row>
    <row r="6" spans="1:8" s="133" customFormat="1" ht="19.95" customHeight="1">
      <c r="A6" s="1384"/>
      <c r="B6" s="1384"/>
      <c r="C6" s="1384"/>
      <c r="D6" s="1384"/>
      <c r="E6" s="1388" t="s">
        <v>906</v>
      </c>
      <c r="F6" s="1394"/>
      <c r="G6" s="1394"/>
    </row>
    <row r="7" spans="1:8" s="133" customFormat="1" ht="19.95" customHeight="1" thickBot="1">
      <c r="A7" s="1386"/>
      <c r="B7" s="1386"/>
      <c r="C7" s="1386"/>
      <c r="D7" s="1386"/>
      <c r="E7" s="1395"/>
      <c r="F7" s="1396"/>
      <c r="G7" s="1396"/>
    </row>
    <row r="8" spans="1:8" s="133" customFormat="1" ht="36" customHeight="1">
      <c r="A8" s="254" t="s">
        <v>883</v>
      </c>
      <c r="B8" s="255"/>
      <c r="C8" s="255"/>
      <c r="D8" s="256"/>
      <c r="E8" s="257" t="s">
        <v>907</v>
      </c>
    </row>
    <row r="9" spans="1:8" s="133" customFormat="1" ht="36" customHeight="1">
      <c r="A9" s="258" t="s">
        <v>908</v>
      </c>
      <c r="B9" s="259"/>
      <c r="C9" s="260"/>
      <c r="D9" s="261"/>
      <c r="E9" s="257" t="s">
        <v>907</v>
      </c>
    </row>
    <row r="10" spans="1:8" s="133" customFormat="1" ht="36" customHeight="1">
      <c r="A10" s="262" t="s">
        <v>909</v>
      </c>
      <c r="B10" s="263"/>
      <c r="C10" s="235"/>
      <c r="D10" s="264"/>
      <c r="E10" s="257" t="s">
        <v>907</v>
      </c>
    </row>
    <row r="11" spans="1:8" s="133" customFormat="1" ht="36" customHeight="1">
      <c r="A11" s="265" t="s">
        <v>910</v>
      </c>
      <c r="B11" s="259"/>
      <c r="C11" s="259"/>
      <c r="D11" s="231"/>
      <c r="E11" s="257" t="s">
        <v>907</v>
      </c>
      <c r="G11" s="266"/>
    </row>
    <row r="12" spans="1:8" s="133" customFormat="1" ht="36" customHeight="1" thickBot="1">
      <c r="A12" s="267" t="s">
        <v>911</v>
      </c>
      <c r="B12" s="237"/>
      <c r="C12" s="237"/>
      <c r="D12" s="268"/>
      <c r="E12" s="269" t="s">
        <v>907</v>
      </c>
      <c r="F12" s="142"/>
      <c r="G12" s="270"/>
    </row>
    <row r="13" spans="1:8" s="133" customFormat="1" ht="24.9" customHeight="1">
      <c r="A13" s="227" t="s">
        <v>893</v>
      </c>
      <c r="B13" s="242" t="s">
        <v>894</v>
      </c>
      <c r="D13" s="243" t="s">
        <v>895</v>
      </c>
      <c r="E13" s="227" t="s">
        <v>896</v>
      </c>
      <c r="F13" s="227"/>
      <c r="G13" s="244"/>
    </row>
    <row r="14" spans="1:8" s="133" customFormat="1" ht="24.75" customHeight="1">
      <c r="A14" s="245"/>
      <c r="B14" s="245"/>
      <c r="D14" s="246" t="s">
        <v>897</v>
      </c>
      <c r="F14" s="245"/>
      <c r="G14" s="247" t="s">
        <v>912</v>
      </c>
    </row>
    <row r="15" spans="1:8" s="133" customFormat="1" ht="24.9" customHeight="1">
      <c r="A15" s="227"/>
      <c r="B15" s="227"/>
      <c r="C15" s="248"/>
      <c r="D15" s="248"/>
      <c r="E15" s="243"/>
      <c r="F15" s="245"/>
      <c r="G15" s="244"/>
    </row>
    <row r="16" spans="1:8" s="133" customFormat="1" ht="16.2">
      <c r="A16" s="271" t="s">
        <v>913</v>
      </c>
      <c r="B16" s="272"/>
      <c r="C16" s="272"/>
      <c r="D16" s="272"/>
      <c r="E16" s="271"/>
      <c r="F16" s="271"/>
      <c r="G16" s="271"/>
    </row>
    <row r="17" spans="1:7" s="133" customFormat="1" ht="37.950000000000003" customHeight="1">
      <c r="A17" s="1378" t="s">
        <v>914</v>
      </c>
      <c r="B17" s="1378"/>
      <c r="C17" s="1378"/>
      <c r="D17" s="1378"/>
      <c r="E17" s="1378"/>
      <c r="F17" s="1378"/>
      <c r="G17" s="1378"/>
    </row>
    <row r="18" spans="1:7" s="133" customFormat="1" ht="17.25" customHeight="1">
      <c r="G18" s="250"/>
    </row>
    <row r="20" spans="1:7">
      <c r="D20" s="252"/>
    </row>
    <row r="21" spans="1:7">
      <c r="D21" s="252"/>
    </row>
  </sheetData>
  <mergeCells count="7">
    <mergeCell ref="A17:G17"/>
    <mergeCell ref="F1:G1"/>
    <mergeCell ref="F2:G2"/>
    <mergeCell ref="A3:G3"/>
    <mergeCell ref="A4:G4"/>
    <mergeCell ref="A6:D7"/>
    <mergeCell ref="E6:G7"/>
  </mergeCells>
  <phoneticPr fontId="7" type="noConversion"/>
  <hyperlinks>
    <hyperlink ref="H3" location="預告統計資料發布時間表!A1" display="回發布時間表" xr:uid="{0A162823-26C3-4334-A2EC-C37F829E2CAF}"/>
  </hyperlinks>
  <printOptions horizontalCentered="1" gridLinesSet="0"/>
  <pageMargins left="0.39370078740157483" right="0.31" top="0.64" bottom="0.39370078740157483" header="0.19685039370078741" footer="0.19685039370078741"/>
  <pageSetup paperSize="9" scale="90"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07072-BD95-4F0F-ADD6-AD83FD24887C}">
  <sheetPr>
    <pageSetUpPr fitToPage="1"/>
  </sheetPr>
  <dimension ref="A1:M22"/>
  <sheetViews>
    <sheetView view="pageBreakPreview" topLeftCell="A3" zoomScale="85" zoomScaleNormal="90" zoomScaleSheetLayoutView="85" workbookViewId="0">
      <selection activeCell="E12" sqref="E12"/>
    </sheetView>
  </sheetViews>
  <sheetFormatPr defaultColWidth="7.21875" defaultRowHeight="12.6"/>
  <cols>
    <col min="1" max="1" width="15.44140625" style="283" customWidth="1"/>
    <col min="2" max="12" width="12.5546875" style="283" customWidth="1"/>
    <col min="13" max="16384" width="7.21875" style="283"/>
  </cols>
  <sheetData>
    <row r="1" spans="1:13" s="184" customFormat="1" ht="31.5" hidden="1" customHeight="1">
      <c r="A1" s="184" t="s">
        <v>915</v>
      </c>
      <c r="C1" s="184" t="s">
        <v>916</v>
      </c>
      <c r="D1" s="184" t="s">
        <v>917</v>
      </c>
      <c r="E1" s="273" t="s">
        <v>918</v>
      </c>
      <c r="F1" s="274"/>
      <c r="G1" s="275"/>
    </row>
    <row r="2" spans="1:13" s="184" customFormat="1" ht="28.5" hidden="1" customHeight="1">
      <c r="A2" s="276" t="s">
        <v>919</v>
      </c>
      <c r="C2" s="277"/>
      <c r="D2" s="184" t="s">
        <v>920</v>
      </c>
    </row>
    <row r="3" spans="1:13" ht="18" customHeight="1" thickTop="1" thickBot="1">
      <c r="A3" s="278" t="s">
        <v>921</v>
      </c>
      <c r="B3" s="279"/>
      <c r="C3" s="280"/>
      <c r="D3" s="280"/>
      <c r="E3" s="281"/>
      <c r="F3" s="281"/>
      <c r="G3" s="281"/>
      <c r="H3" s="281"/>
      <c r="I3" s="281"/>
      <c r="J3" s="282" t="s">
        <v>647</v>
      </c>
      <c r="K3" s="1398" t="s">
        <v>922</v>
      </c>
      <c r="L3" s="1399"/>
    </row>
    <row r="4" spans="1:13" ht="18" customHeight="1" thickTop="1" thickBot="1">
      <c r="A4" s="284" t="s">
        <v>923</v>
      </c>
      <c r="B4" s="1400" t="s">
        <v>924</v>
      </c>
      <c r="C4" s="1401"/>
      <c r="D4" s="1401"/>
      <c r="E4" s="285"/>
      <c r="F4" s="285"/>
      <c r="G4" s="285"/>
      <c r="H4" s="285"/>
      <c r="I4" s="286"/>
      <c r="J4" s="287" t="s">
        <v>925</v>
      </c>
      <c r="K4" s="1398" t="s">
        <v>926</v>
      </c>
      <c r="L4" s="1399"/>
    </row>
    <row r="5" spans="1:13" ht="54" customHeight="1" thickTop="1">
      <c r="A5" s="1402" t="s">
        <v>927</v>
      </c>
      <c r="B5" s="1402"/>
      <c r="C5" s="1402"/>
      <c r="D5" s="1402"/>
      <c r="E5" s="1402"/>
      <c r="F5" s="1402"/>
      <c r="G5" s="1402"/>
      <c r="H5" s="1402"/>
      <c r="I5" s="1402"/>
      <c r="J5" s="1402"/>
      <c r="K5" s="1402"/>
      <c r="L5" s="1402"/>
      <c r="M5" s="54" t="s">
        <v>12</v>
      </c>
    </row>
    <row r="6" spans="1:13" ht="24" customHeight="1" thickBot="1">
      <c r="A6" s="1403" t="s">
        <v>928</v>
      </c>
      <c r="B6" s="1403"/>
      <c r="C6" s="1403"/>
      <c r="D6" s="1403"/>
      <c r="E6" s="1403"/>
      <c r="F6" s="1403"/>
      <c r="G6" s="1403"/>
      <c r="H6" s="1403"/>
      <c r="I6" s="1403"/>
      <c r="J6" s="1403"/>
      <c r="K6" s="1403"/>
      <c r="L6" s="1403"/>
    </row>
    <row r="7" spans="1:13" s="288" customFormat="1" ht="21.9" customHeight="1">
      <c r="A7" s="1404" t="s">
        <v>929</v>
      </c>
      <c r="B7" s="1407" t="s">
        <v>798</v>
      </c>
      <c r="C7" s="1410" t="s">
        <v>930</v>
      </c>
      <c r="D7" s="1411"/>
      <c r="E7" s="1411"/>
      <c r="F7" s="1411"/>
      <c r="G7" s="1411"/>
      <c r="H7" s="1411"/>
      <c r="I7" s="1412"/>
      <c r="J7" s="1411" t="s">
        <v>931</v>
      </c>
      <c r="K7" s="1411"/>
      <c r="L7" s="1411"/>
    </row>
    <row r="8" spans="1:13" s="288" customFormat="1" ht="21.9" customHeight="1">
      <c r="A8" s="1405"/>
      <c r="B8" s="1408"/>
      <c r="C8" s="1413" t="s">
        <v>806</v>
      </c>
      <c r="D8" s="1415" t="s">
        <v>932</v>
      </c>
      <c r="E8" s="1416"/>
      <c r="F8" s="1417"/>
      <c r="G8" s="1415" t="s">
        <v>933</v>
      </c>
      <c r="H8" s="1416"/>
      <c r="I8" s="1417"/>
      <c r="J8" s="1416" t="s">
        <v>932</v>
      </c>
      <c r="K8" s="1416"/>
      <c r="L8" s="1416"/>
    </row>
    <row r="9" spans="1:13" s="288" customFormat="1" ht="21.9" customHeight="1" thickBot="1">
      <c r="A9" s="1406"/>
      <c r="B9" s="1409"/>
      <c r="C9" s="1414"/>
      <c r="D9" s="289" t="s">
        <v>934</v>
      </c>
      <c r="E9" s="290" t="s">
        <v>935</v>
      </c>
      <c r="F9" s="290" t="s">
        <v>936</v>
      </c>
      <c r="G9" s="290" t="s">
        <v>934</v>
      </c>
      <c r="H9" s="290" t="s">
        <v>935</v>
      </c>
      <c r="I9" s="290" t="s">
        <v>936</v>
      </c>
      <c r="J9" s="289" t="s">
        <v>934</v>
      </c>
      <c r="K9" s="290" t="s">
        <v>935</v>
      </c>
      <c r="L9" s="291" t="s">
        <v>936</v>
      </c>
    </row>
    <row r="10" spans="1:13" s="296" customFormat="1" ht="82.5" customHeight="1">
      <c r="A10" s="292" t="s">
        <v>798</v>
      </c>
      <c r="B10" s="293">
        <v>386</v>
      </c>
      <c r="C10" s="294">
        <v>386</v>
      </c>
      <c r="D10" s="294">
        <v>0</v>
      </c>
      <c r="E10" s="294">
        <v>0</v>
      </c>
      <c r="F10" s="294">
        <v>0</v>
      </c>
      <c r="G10" s="294">
        <v>386</v>
      </c>
      <c r="H10" s="294">
        <v>386</v>
      </c>
      <c r="I10" s="295">
        <v>0</v>
      </c>
      <c r="J10" s="294">
        <v>0</v>
      </c>
      <c r="K10" s="294">
        <v>0</v>
      </c>
      <c r="L10" s="294">
        <v>0</v>
      </c>
    </row>
    <row r="11" spans="1:13" s="296" customFormat="1" ht="82.5" customHeight="1">
      <c r="A11" s="297" t="s">
        <v>937</v>
      </c>
      <c r="B11" s="293">
        <v>11</v>
      </c>
      <c r="C11" s="294">
        <v>11</v>
      </c>
      <c r="D11" s="294">
        <v>0</v>
      </c>
      <c r="E11" s="294">
        <v>0</v>
      </c>
      <c r="F11" s="295">
        <v>0</v>
      </c>
      <c r="G11" s="294">
        <v>11</v>
      </c>
      <c r="H11" s="294">
        <v>11</v>
      </c>
      <c r="I11" s="295">
        <v>0</v>
      </c>
      <c r="J11" s="294">
        <v>0</v>
      </c>
      <c r="K11" s="294">
        <v>0</v>
      </c>
      <c r="L11" s="295">
        <v>0</v>
      </c>
    </row>
    <row r="12" spans="1:13" s="296" customFormat="1" ht="82.5" customHeight="1">
      <c r="A12" s="297" t="s">
        <v>938</v>
      </c>
      <c r="B12" s="293">
        <v>231</v>
      </c>
      <c r="C12" s="294">
        <v>231</v>
      </c>
      <c r="D12" s="294">
        <v>0</v>
      </c>
      <c r="E12" s="294">
        <v>0</v>
      </c>
      <c r="F12" s="294">
        <v>0</v>
      </c>
      <c r="G12" s="294">
        <v>231</v>
      </c>
      <c r="H12" s="294">
        <v>231</v>
      </c>
      <c r="I12" s="295">
        <v>0</v>
      </c>
      <c r="J12" s="294">
        <v>0</v>
      </c>
      <c r="K12" s="294">
        <v>0</v>
      </c>
      <c r="L12" s="294">
        <v>0</v>
      </c>
    </row>
    <row r="13" spans="1:13" s="296" customFormat="1" ht="82.5" customHeight="1" thickBot="1">
      <c r="A13" s="297" t="s">
        <v>939</v>
      </c>
      <c r="B13" s="293">
        <v>144</v>
      </c>
      <c r="C13" s="294">
        <v>144</v>
      </c>
      <c r="D13" s="294">
        <v>0</v>
      </c>
      <c r="E13" s="294">
        <v>0</v>
      </c>
      <c r="F13" s="294">
        <v>0</v>
      </c>
      <c r="G13" s="294">
        <v>144</v>
      </c>
      <c r="H13" s="294">
        <v>144</v>
      </c>
      <c r="I13" s="295">
        <v>0</v>
      </c>
      <c r="J13" s="294">
        <v>0</v>
      </c>
      <c r="K13" s="294">
        <v>0</v>
      </c>
      <c r="L13" s="295">
        <v>0</v>
      </c>
    </row>
    <row r="14" spans="1:13" s="298" customFormat="1" ht="55.5" customHeight="1">
      <c r="A14" s="1418" t="s">
        <v>940</v>
      </c>
      <c r="B14" s="1418"/>
      <c r="C14" s="1418"/>
      <c r="D14" s="1418"/>
      <c r="E14" s="1418"/>
      <c r="F14" s="1418"/>
      <c r="G14" s="1418"/>
      <c r="H14" s="1418"/>
      <c r="I14" s="1418"/>
      <c r="J14" s="1418"/>
      <c r="K14" s="1418"/>
      <c r="L14" s="1418"/>
    </row>
    <row r="15" spans="1:13" s="299" customFormat="1" ht="18" customHeight="1">
      <c r="A15" s="1397" t="s">
        <v>941</v>
      </c>
      <c r="B15" s="1397"/>
      <c r="C15" s="1397"/>
      <c r="D15" s="1397"/>
      <c r="E15" s="1397"/>
      <c r="F15" s="1397"/>
      <c r="G15" s="1397"/>
      <c r="H15" s="1397"/>
      <c r="I15" s="1397"/>
      <c r="J15" s="1397"/>
      <c r="K15" s="1397"/>
      <c r="L15" s="1397"/>
    </row>
    <row r="16" spans="1:13" ht="53.25" customHeight="1">
      <c r="A16" s="1397" t="s">
        <v>942</v>
      </c>
      <c r="B16" s="1397"/>
      <c r="C16" s="1397"/>
      <c r="D16" s="1397"/>
      <c r="E16" s="1397"/>
      <c r="F16" s="1397"/>
      <c r="G16" s="1397"/>
      <c r="H16" s="1397"/>
      <c r="I16" s="1397"/>
      <c r="J16" s="1397"/>
      <c r="K16" s="1397"/>
      <c r="L16" s="1397"/>
    </row>
    <row r="17" spans="2:11" ht="16.2">
      <c r="B17" s="273"/>
      <c r="C17" s="273"/>
    </row>
    <row r="22" spans="2:11" hidden="1">
      <c r="K22" s="283" t="s">
        <v>943</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7" type="noConversion"/>
  <conditionalFormatting sqref="B10:L13">
    <cfRule type="cellIs" dxfId="26" priority="1" operator="equal">
      <formula>0</formula>
    </cfRule>
  </conditionalFormatting>
  <hyperlinks>
    <hyperlink ref="M5" location="預告統計資料發布時間表!A1" display="回發布時間表" xr:uid="{6D3909D5-AF06-460F-BBB2-2DB582F75DE6}"/>
  </hyperlinks>
  <printOptions horizontalCentered="1" verticalCentered="1"/>
  <pageMargins left="0.35433070866141736" right="0.35433070866141736" top="0.59055118110236227" bottom="0.59055118110236227" header="0.31496062992125984" footer="0.31496062992125984"/>
  <pageSetup paperSize="9" scale="83"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25164-7F89-4927-B294-AD562487C54F}">
  <dimension ref="A1:J25"/>
  <sheetViews>
    <sheetView view="pageBreakPreview" topLeftCell="A3" zoomScaleNormal="70" zoomScaleSheetLayoutView="100" workbookViewId="0">
      <selection activeCell="H5" sqref="H5"/>
    </sheetView>
  </sheetViews>
  <sheetFormatPr defaultRowHeight="12"/>
  <cols>
    <col min="1" max="1" width="30.6640625" style="307" customWidth="1"/>
    <col min="2" max="2" width="34.21875" style="307" customWidth="1"/>
    <col min="3" max="3" width="19.5546875" style="307" customWidth="1"/>
    <col min="4" max="4" width="13.109375" style="307" customWidth="1"/>
    <col min="5" max="5" width="11.88671875" style="307" customWidth="1"/>
    <col min="6" max="10" width="12.5546875" style="307" customWidth="1"/>
    <col min="11" max="16384" width="8.88671875" style="307"/>
  </cols>
  <sheetData>
    <row r="1" spans="1:10" s="184" customFormat="1" ht="31.5" hidden="1" customHeight="1">
      <c r="A1" s="184" t="s">
        <v>915</v>
      </c>
      <c r="C1" s="184" t="s">
        <v>916</v>
      </c>
      <c r="D1" s="184" t="s">
        <v>917</v>
      </c>
      <c r="E1" s="275"/>
    </row>
    <row r="2" spans="1:10" s="184" customFormat="1" ht="28.5" hidden="1" customHeight="1">
      <c r="A2" s="276" t="s">
        <v>944</v>
      </c>
      <c r="B2" s="300"/>
      <c r="C2" s="301"/>
      <c r="D2" s="184" t="s">
        <v>945</v>
      </c>
    </row>
    <row r="3" spans="1:10" ht="18" customHeight="1" thickTop="1" thickBot="1">
      <c r="A3" s="302" t="s">
        <v>921</v>
      </c>
      <c r="B3" s="303"/>
      <c r="C3" s="304"/>
      <c r="D3" s="304"/>
      <c r="E3" s="305" t="s">
        <v>647</v>
      </c>
      <c r="F3" s="1435" t="s">
        <v>922</v>
      </c>
      <c r="G3" s="1436"/>
      <c r="H3" s="283"/>
      <c r="I3" s="283"/>
    </row>
    <row r="4" spans="1:10" ht="18" customHeight="1" thickTop="1" thickBot="1">
      <c r="A4" s="308" t="s">
        <v>923</v>
      </c>
      <c r="B4" s="1437" t="s">
        <v>924</v>
      </c>
      <c r="C4" s="1438"/>
      <c r="D4" s="1438"/>
      <c r="E4" s="311" t="s">
        <v>925</v>
      </c>
      <c r="F4" s="1435" t="s">
        <v>946</v>
      </c>
      <c r="G4" s="1436"/>
      <c r="H4" s="312"/>
      <c r="I4" s="283"/>
    </row>
    <row r="5" spans="1:10" ht="54" customHeight="1" thickTop="1">
      <c r="A5" s="1439" t="s">
        <v>947</v>
      </c>
      <c r="B5" s="1439"/>
      <c r="C5" s="1439"/>
      <c r="D5" s="1439"/>
      <c r="E5" s="1440"/>
      <c r="F5" s="1440"/>
      <c r="G5" s="1440"/>
      <c r="H5" s="54" t="s">
        <v>12</v>
      </c>
      <c r="I5" s="313"/>
      <c r="J5" s="313"/>
    </row>
    <row r="6" spans="1:10" ht="24" customHeight="1" thickBot="1">
      <c r="A6" s="1441" t="s">
        <v>948</v>
      </c>
      <c r="B6" s="1441"/>
      <c r="C6" s="1441"/>
      <c r="D6" s="1441"/>
      <c r="E6" s="1442"/>
      <c r="F6" s="1442"/>
      <c r="G6" s="1442"/>
      <c r="H6" s="314"/>
      <c r="I6" s="314"/>
      <c r="J6" s="314"/>
    </row>
    <row r="7" spans="1:10" s="317" customFormat="1" ht="66" customHeight="1" thickBot="1">
      <c r="A7" s="315" t="s">
        <v>929</v>
      </c>
      <c r="B7" s="316" t="s">
        <v>798</v>
      </c>
      <c r="C7" s="1432" t="s">
        <v>932</v>
      </c>
      <c r="D7" s="1433"/>
      <c r="E7" s="1432" t="s">
        <v>933</v>
      </c>
      <c r="F7" s="1433"/>
      <c r="G7" s="1434"/>
    </row>
    <row r="8" spans="1:10" s="320" customFormat="1" ht="82.5" customHeight="1">
      <c r="A8" s="318" t="s">
        <v>798</v>
      </c>
      <c r="B8" s="319">
        <v>367</v>
      </c>
      <c r="C8" s="1426">
        <v>0</v>
      </c>
      <c r="D8" s="1427"/>
      <c r="E8" s="1428">
        <v>367</v>
      </c>
      <c r="F8" s="1428"/>
      <c r="G8" s="1428"/>
    </row>
    <row r="9" spans="1:10" s="320" customFormat="1" ht="82.5" customHeight="1">
      <c r="A9" s="321" t="s">
        <v>937</v>
      </c>
      <c r="B9" s="322">
        <v>8</v>
      </c>
      <c r="C9" s="1429">
        <v>0</v>
      </c>
      <c r="D9" s="1430"/>
      <c r="E9" s="1431">
        <v>8</v>
      </c>
      <c r="F9" s="1431"/>
      <c r="G9" s="1431"/>
    </row>
    <row r="10" spans="1:10" s="320" customFormat="1" ht="82.5" customHeight="1">
      <c r="A10" s="321" t="s">
        <v>938</v>
      </c>
      <c r="B10" s="319">
        <v>201</v>
      </c>
      <c r="C10" s="1429">
        <v>0</v>
      </c>
      <c r="D10" s="1430"/>
      <c r="E10" s="1431">
        <v>201</v>
      </c>
      <c r="F10" s="1431"/>
      <c r="G10" s="1431"/>
    </row>
    <row r="11" spans="1:10" s="320" customFormat="1" ht="82.5" customHeight="1" thickBot="1">
      <c r="A11" s="323" t="s">
        <v>939</v>
      </c>
      <c r="B11" s="324">
        <v>158</v>
      </c>
      <c r="C11" s="1419">
        <v>0</v>
      </c>
      <c r="D11" s="1420"/>
      <c r="E11" s="1421">
        <v>158</v>
      </c>
      <c r="F11" s="1421"/>
      <c r="G11" s="1421"/>
    </row>
    <row r="12" spans="1:10" s="152" customFormat="1" ht="67.5" customHeight="1">
      <c r="A12" s="1422" t="s">
        <v>949</v>
      </c>
      <c r="B12" s="1422"/>
      <c r="C12" s="1422"/>
      <c r="D12" s="1422"/>
      <c r="E12" s="1423"/>
      <c r="F12" s="1423"/>
      <c r="G12" s="1423"/>
      <c r="H12" s="325"/>
      <c r="I12" s="325"/>
      <c r="J12" s="325"/>
    </row>
    <row r="13" spans="1:10" s="326" customFormat="1" ht="18" customHeight="1">
      <c r="A13" s="1424" t="s">
        <v>941</v>
      </c>
      <c r="B13" s="1424"/>
      <c r="C13" s="1424"/>
      <c r="D13" s="1424"/>
      <c r="E13" s="325"/>
      <c r="F13" s="325"/>
      <c r="G13" s="325"/>
      <c r="H13" s="325"/>
      <c r="I13" s="325"/>
      <c r="J13" s="325"/>
    </row>
    <row r="14" spans="1:10" ht="50.1" customHeight="1">
      <c r="A14" s="1424" t="s">
        <v>942</v>
      </c>
      <c r="B14" s="1424"/>
      <c r="C14" s="1424"/>
      <c r="D14" s="1424"/>
      <c r="E14" s="1425"/>
      <c r="F14" s="1425"/>
      <c r="G14" s="1425"/>
      <c r="H14" s="325"/>
      <c r="I14" s="325"/>
      <c r="J14" s="325"/>
    </row>
    <row r="15" spans="1:10" ht="15.6">
      <c r="B15" s="327"/>
      <c r="C15" s="327"/>
    </row>
    <row r="25" spans="4:4" hidden="1">
      <c r="D25" s="307" t="s">
        <v>950</v>
      </c>
    </row>
  </sheetData>
  <mergeCells count="18">
    <mergeCell ref="C7:D7"/>
    <mergeCell ref="E7:G7"/>
    <mergeCell ref="F3:G3"/>
    <mergeCell ref="B4:D4"/>
    <mergeCell ref="F4:G4"/>
    <mergeCell ref="A5:G5"/>
    <mergeCell ref="A6:G6"/>
    <mergeCell ref="C8:D8"/>
    <mergeCell ref="E8:G8"/>
    <mergeCell ref="C9:D9"/>
    <mergeCell ref="E9:G9"/>
    <mergeCell ref="C10:D10"/>
    <mergeCell ref="E10:G10"/>
    <mergeCell ref="C11:D11"/>
    <mergeCell ref="E11:G11"/>
    <mergeCell ref="A12:G12"/>
    <mergeCell ref="A13:D13"/>
    <mergeCell ref="A14:G14"/>
  </mergeCells>
  <phoneticPr fontId="7" type="noConversion"/>
  <conditionalFormatting sqref="B8:G11">
    <cfRule type="cellIs" dxfId="25" priority="1" operator="equal">
      <formula>0</formula>
    </cfRule>
  </conditionalFormatting>
  <hyperlinks>
    <hyperlink ref="H5" location="預告統計資料發布時間表!A1" display="回發布時間表" xr:uid="{E5BB970B-2ECF-42B0-9933-0131B30694C1}"/>
  </hyperlinks>
  <printOptions horizontalCentered="1" verticalCentered="1"/>
  <pageMargins left="0.35433070866141736" right="0.35433070866141736" top="0.59055118110236227" bottom="0.59055118110236227" header="0.31496062992125984" footer="0.31496062992125984"/>
  <pageSetup paperSize="9" scale="82" orientation="landscape"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F9C51-6FEF-4063-B731-A4EFBF26D882}">
  <sheetPr>
    <pageSetUpPr fitToPage="1"/>
  </sheetPr>
  <dimension ref="A1:I18"/>
  <sheetViews>
    <sheetView view="pageBreakPreview" topLeftCell="A3" zoomScale="85" zoomScaleNormal="85" zoomScaleSheetLayoutView="85" workbookViewId="0">
      <selection activeCell="I5" sqref="I5"/>
    </sheetView>
  </sheetViews>
  <sheetFormatPr defaultRowHeight="12"/>
  <cols>
    <col min="1" max="1" width="15.77734375" style="307" customWidth="1"/>
    <col min="2" max="8" width="19.6640625" style="307" customWidth="1"/>
    <col min="9" max="16384" width="8.88671875" style="307"/>
  </cols>
  <sheetData>
    <row r="1" spans="1:9" s="184" customFormat="1" ht="31.5" hidden="1" customHeight="1">
      <c r="A1" s="184" t="s">
        <v>915</v>
      </c>
      <c r="C1" s="184" t="s">
        <v>916</v>
      </c>
      <c r="D1" s="184" t="s">
        <v>917</v>
      </c>
      <c r="E1" s="328" t="s">
        <v>951</v>
      </c>
      <c r="F1" s="274"/>
      <c r="G1" s="275"/>
    </row>
    <row r="2" spans="1:9" s="184" customFormat="1" ht="28.5" hidden="1" customHeight="1">
      <c r="A2" s="276" t="s">
        <v>952</v>
      </c>
      <c r="B2" s="300"/>
      <c r="C2" s="301"/>
      <c r="D2" s="184" t="s">
        <v>920</v>
      </c>
    </row>
    <row r="3" spans="1:9" ht="18" customHeight="1" thickTop="1" thickBot="1">
      <c r="A3" s="302" t="s">
        <v>921</v>
      </c>
      <c r="B3" s="303"/>
      <c r="C3" s="304"/>
      <c r="D3" s="304"/>
      <c r="E3" s="283"/>
      <c r="F3" s="283"/>
      <c r="G3" s="329" t="s">
        <v>647</v>
      </c>
      <c r="H3" s="330" t="s">
        <v>922</v>
      </c>
    </row>
    <row r="4" spans="1:9" ht="18" customHeight="1" thickTop="1" thickBot="1">
      <c r="A4" s="308" t="s">
        <v>923</v>
      </c>
      <c r="B4" s="1437" t="s">
        <v>924</v>
      </c>
      <c r="C4" s="1438"/>
      <c r="D4" s="1438"/>
      <c r="E4" s="331"/>
      <c r="F4" s="331"/>
      <c r="G4" s="332" t="s">
        <v>925</v>
      </c>
      <c r="H4" s="330" t="s">
        <v>953</v>
      </c>
    </row>
    <row r="5" spans="1:9" ht="54" customHeight="1" thickTop="1">
      <c r="A5" s="1443" t="s">
        <v>954</v>
      </c>
      <c r="B5" s="1443"/>
      <c r="C5" s="1443"/>
      <c r="D5" s="1443"/>
      <c r="E5" s="1443"/>
      <c r="F5" s="1443"/>
      <c r="G5" s="1443"/>
      <c r="H5" s="1443"/>
      <c r="I5" s="54" t="s">
        <v>12</v>
      </c>
    </row>
    <row r="6" spans="1:9" ht="24" customHeight="1" thickBot="1">
      <c r="A6" s="1441" t="s">
        <v>948</v>
      </c>
      <c r="B6" s="1441"/>
      <c r="C6" s="1441"/>
      <c r="D6" s="1441"/>
      <c r="E6" s="1441"/>
      <c r="F6" s="1441"/>
      <c r="G6" s="1441"/>
      <c r="H6" s="1441"/>
    </row>
    <row r="7" spans="1:9" s="317" customFormat="1" ht="33" customHeight="1">
      <c r="A7" s="1444" t="s">
        <v>929</v>
      </c>
      <c r="B7" s="1446" t="s">
        <v>798</v>
      </c>
      <c r="C7" s="1448" t="s">
        <v>955</v>
      </c>
      <c r="D7" s="1449"/>
      <c r="E7" s="1450"/>
      <c r="F7" s="1448" t="s">
        <v>956</v>
      </c>
      <c r="G7" s="1449"/>
      <c r="H7" s="1449"/>
    </row>
    <row r="8" spans="1:9" s="317" customFormat="1" ht="33" customHeight="1" thickBot="1">
      <c r="A8" s="1445"/>
      <c r="B8" s="1447"/>
      <c r="C8" s="333" t="s">
        <v>806</v>
      </c>
      <c r="D8" s="333" t="s">
        <v>932</v>
      </c>
      <c r="E8" s="333" t="s">
        <v>933</v>
      </c>
      <c r="F8" s="333" t="s">
        <v>806</v>
      </c>
      <c r="G8" s="333" t="s">
        <v>932</v>
      </c>
      <c r="H8" s="334" t="s">
        <v>933</v>
      </c>
    </row>
    <row r="9" spans="1:9" s="320" customFormat="1" ht="120" customHeight="1">
      <c r="A9" s="335" t="s">
        <v>957</v>
      </c>
      <c r="B9" s="336">
        <v>26</v>
      </c>
      <c r="C9" s="337">
        <v>26</v>
      </c>
      <c r="D9" s="337">
        <v>0</v>
      </c>
      <c r="E9" s="337">
        <v>26</v>
      </c>
      <c r="F9" s="338">
        <v>0</v>
      </c>
      <c r="G9" s="338">
        <v>0</v>
      </c>
      <c r="H9" s="338">
        <v>0</v>
      </c>
    </row>
    <row r="10" spans="1:9" s="320" customFormat="1" ht="120" customHeight="1">
      <c r="A10" s="339" t="s">
        <v>938</v>
      </c>
      <c r="B10" s="336">
        <v>22</v>
      </c>
      <c r="C10" s="337">
        <v>22</v>
      </c>
      <c r="D10" s="337">
        <v>0</v>
      </c>
      <c r="E10" s="337">
        <v>22</v>
      </c>
      <c r="F10" s="338">
        <v>0</v>
      </c>
      <c r="G10" s="338">
        <v>0</v>
      </c>
      <c r="H10" s="338">
        <v>0</v>
      </c>
    </row>
    <row r="11" spans="1:9" s="320" customFormat="1" ht="120" customHeight="1" thickBot="1">
      <c r="A11" s="339" t="s">
        <v>939</v>
      </c>
      <c r="B11" s="336">
        <v>4</v>
      </c>
      <c r="C11" s="337">
        <v>4</v>
      </c>
      <c r="D11" s="337">
        <v>0</v>
      </c>
      <c r="E11" s="338">
        <v>4</v>
      </c>
      <c r="F11" s="338">
        <v>0</v>
      </c>
      <c r="G11" s="338">
        <v>0</v>
      </c>
      <c r="H11" s="338">
        <v>0</v>
      </c>
    </row>
    <row r="12" spans="1:9" s="152" customFormat="1" ht="55.5" customHeight="1">
      <c r="A12" s="1422" t="s">
        <v>958</v>
      </c>
      <c r="B12" s="1422"/>
      <c r="C12" s="1422"/>
      <c r="D12" s="1422"/>
      <c r="E12" s="1422"/>
      <c r="F12" s="1422"/>
      <c r="G12" s="1422"/>
      <c r="H12" s="1422"/>
    </row>
    <row r="13" spans="1:9" s="326" customFormat="1" ht="18" customHeight="1">
      <c r="A13" s="1424" t="s">
        <v>941</v>
      </c>
      <c r="B13" s="1424"/>
      <c r="C13" s="1424"/>
      <c r="D13" s="1424"/>
      <c r="E13" s="1424"/>
      <c r="F13" s="1424"/>
      <c r="G13" s="1424"/>
      <c r="H13" s="1424"/>
    </row>
    <row r="14" spans="1:9" ht="38.25" customHeight="1">
      <c r="A14" s="1424" t="s">
        <v>959</v>
      </c>
      <c r="B14" s="1424"/>
      <c r="C14" s="1424"/>
      <c r="D14" s="1424"/>
      <c r="E14" s="1424"/>
      <c r="F14" s="1424"/>
      <c r="G14" s="1424"/>
      <c r="H14" s="1424"/>
    </row>
    <row r="15" spans="1:9" ht="15.6">
      <c r="B15" s="327"/>
      <c r="C15" s="327"/>
    </row>
    <row r="18" spans="6:6" ht="12.6" hidden="1">
      <c r="F18" s="340" t="s">
        <v>960</v>
      </c>
    </row>
  </sheetData>
  <mergeCells count="10">
    <mergeCell ref="A12:H12"/>
    <mergeCell ref="A13:H13"/>
    <mergeCell ref="A14:H14"/>
    <mergeCell ref="B4:D4"/>
    <mergeCell ref="A5:H5"/>
    <mergeCell ref="A6:H6"/>
    <mergeCell ref="A7:A8"/>
    <mergeCell ref="B7:B8"/>
    <mergeCell ref="C7:E7"/>
    <mergeCell ref="F7:H7"/>
  </mergeCells>
  <phoneticPr fontId="7" type="noConversion"/>
  <conditionalFormatting sqref="B9:H11">
    <cfRule type="cellIs" dxfId="24" priority="1" operator="equal">
      <formula>0</formula>
    </cfRule>
  </conditionalFormatting>
  <hyperlinks>
    <hyperlink ref="I5" location="預告統計資料發布時間表!A1" display="回發布時間表" xr:uid="{F321A6C0-7414-44C1-8C33-41EC20F1CD79}"/>
  </hyperlinks>
  <printOptions horizontalCentered="1" verticalCentered="1"/>
  <pageMargins left="0.55118110236220474" right="0.55118110236220474" top="0.59055118110236227" bottom="0.59055118110236227" header="0.31496062992125984" footer="0.31496062992125984"/>
  <pageSetup paperSize="9" scale="81"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4B5D9-4093-474A-950D-5B111E6B3EAD}">
  <dimension ref="A1:H38"/>
  <sheetViews>
    <sheetView view="pageBreakPreview" topLeftCell="A3" zoomScale="70" zoomScaleNormal="100" zoomScaleSheetLayoutView="70" workbookViewId="0">
      <selection activeCell="H5" sqref="H5"/>
    </sheetView>
  </sheetViews>
  <sheetFormatPr defaultRowHeight="12"/>
  <cols>
    <col min="1" max="1" width="30.6640625" style="307" customWidth="1"/>
    <col min="2" max="2" width="41" style="307" customWidth="1"/>
    <col min="3" max="3" width="26" style="307" customWidth="1"/>
    <col min="4" max="4" width="8.33203125" style="307" customWidth="1"/>
    <col min="5" max="5" width="6.77734375" style="307" customWidth="1"/>
    <col min="6" max="6" width="12.21875" style="307" customWidth="1"/>
    <col min="7" max="7" width="13.77734375" style="307" customWidth="1"/>
    <col min="8" max="8" width="19.6640625" style="307" customWidth="1"/>
    <col min="9" max="16384" width="8.88671875" style="307"/>
  </cols>
  <sheetData>
    <row r="1" spans="1:8" s="184" customFormat="1" ht="31.5" hidden="1" customHeight="1">
      <c r="A1" s="184" t="s">
        <v>915</v>
      </c>
      <c r="C1" s="184" t="s">
        <v>916</v>
      </c>
      <c r="D1" s="184" t="s">
        <v>917</v>
      </c>
      <c r="E1" s="328" t="s">
        <v>961</v>
      </c>
      <c r="F1" s="274"/>
      <c r="G1" s="275"/>
    </row>
    <row r="2" spans="1:8" s="184" customFormat="1" ht="28.5" hidden="1" customHeight="1">
      <c r="A2" s="276" t="s">
        <v>962</v>
      </c>
      <c r="B2" s="300"/>
      <c r="C2" s="301"/>
      <c r="D2" s="184" t="s">
        <v>945</v>
      </c>
    </row>
    <row r="3" spans="1:8" ht="18" customHeight="1" thickTop="1" thickBot="1">
      <c r="A3" s="302" t="s">
        <v>921</v>
      </c>
      <c r="B3" s="303"/>
      <c r="C3" s="304"/>
      <c r="D3" s="1435" t="s">
        <v>647</v>
      </c>
      <c r="E3" s="1464"/>
      <c r="F3" s="1435" t="s">
        <v>922</v>
      </c>
      <c r="G3" s="1436"/>
    </row>
    <row r="4" spans="1:8" ht="18" customHeight="1" thickTop="1" thickBot="1">
      <c r="A4" s="308" t="s">
        <v>923</v>
      </c>
      <c r="B4" s="309" t="s">
        <v>924</v>
      </c>
      <c r="C4" s="310"/>
      <c r="D4" s="1435" t="s">
        <v>925</v>
      </c>
      <c r="E4" s="1464"/>
      <c r="F4" s="1435" t="s">
        <v>963</v>
      </c>
      <c r="G4" s="1436"/>
    </row>
    <row r="5" spans="1:8" ht="54" customHeight="1" thickTop="1">
      <c r="A5" s="1439" t="s">
        <v>964</v>
      </c>
      <c r="B5" s="1439"/>
      <c r="C5" s="1439"/>
      <c r="D5" s="1439"/>
      <c r="E5" s="1440"/>
      <c r="F5" s="1440"/>
      <c r="G5" s="1440"/>
      <c r="H5" s="54" t="s">
        <v>12</v>
      </c>
    </row>
    <row r="6" spans="1:8" ht="24" customHeight="1" thickBot="1">
      <c r="A6" s="1462" t="s">
        <v>948</v>
      </c>
      <c r="B6" s="1462"/>
      <c r="C6" s="1462"/>
      <c r="D6" s="1462"/>
      <c r="E6" s="1463"/>
      <c r="F6" s="1463"/>
      <c r="G6" s="1463"/>
      <c r="H6" s="314"/>
    </row>
    <row r="7" spans="1:8" s="317" customFormat="1" ht="66" customHeight="1" thickBot="1">
      <c r="A7" s="315" t="s">
        <v>929</v>
      </c>
      <c r="B7" s="341" t="s">
        <v>798</v>
      </c>
      <c r="C7" s="1454" t="s">
        <v>965</v>
      </c>
      <c r="D7" s="1455"/>
      <c r="E7" s="1456" t="s">
        <v>966</v>
      </c>
      <c r="F7" s="1457"/>
      <c r="G7" s="1457"/>
    </row>
    <row r="8" spans="1:8" s="320" customFormat="1" ht="120" customHeight="1">
      <c r="A8" s="342" t="s">
        <v>798</v>
      </c>
      <c r="B8" s="336">
        <v>4</v>
      </c>
      <c r="C8" s="1458">
        <v>0</v>
      </c>
      <c r="D8" s="1427"/>
      <c r="E8" s="1459">
        <v>4</v>
      </c>
      <c r="F8" s="1460"/>
      <c r="G8" s="1460"/>
    </row>
    <row r="9" spans="1:8" s="320" customFormat="1" ht="120" customHeight="1">
      <c r="A9" s="343" t="s">
        <v>967</v>
      </c>
      <c r="B9" s="336">
        <v>3</v>
      </c>
      <c r="C9" s="1461">
        <v>0</v>
      </c>
      <c r="D9" s="1430"/>
      <c r="E9" s="1459">
        <v>3</v>
      </c>
      <c r="F9" s="1460"/>
      <c r="G9" s="1460"/>
    </row>
    <row r="10" spans="1:8" s="320" customFormat="1" ht="120" customHeight="1" thickBot="1">
      <c r="A10" s="344" t="s">
        <v>939</v>
      </c>
      <c r="B10" s="345">
        <v>1</v>
      </c>
      <c r="C10" s="1451">
        <v>0</v>
      </c>
      <c r="D10" s="1420"/>
      <c r="E10" s="1452">
        <v>1</v>
      </c>
      <c r="F10" s="1453"/>
      <c r="G10" s="1453"/>
    </row>
    <row r="11" spans="1:8" s="152" customFormat="1" ht="53.25" customHeight="1">
      <c r="A11" s="1424" t="s">
        <v>968</v>
      </c>
      <c r="B11" s="1424"/>
      <c r="C11" s="1424"/>
      <c r="D11" s="1424"/>
      <c r="E11" s="1425"/>
      <c r="F11" s="1425"/>
      <c r="G11" s="1425"/>
      <c r="H11" s="325"/>
    </row>
    <row r="12" spans="1:8" s="326" customFormat="1" ht="18" customHeight="1">
      <c r="A12" s="1424" t="s">
        <v>941</v>
      </c>
      <c r="B12" s="1424"/>
      <c r="C12" s="1424"/>
      <c r="D12" s="1424"/>
      <c r="E12" s="325"/>
      <c r="F12" s="325"/>
      <c r="G12" s="325"/>
      <c r="H12" s="325"/>
    </row>
    <row r="13" spans="1:8" ht="36" customHeight="1">
      <c r="A13" s="1424" t="s">
        <v>969</v>
      </c>
      <c r="B13" s="1424"/>
      <c r="C13" s="1424"/>
      <c r="D13" s="1424"/>
      <c r="E13" s="325"/>
      <c r="F13" s="325"/>
      <c r="G13" s="325"/>
      <c r="H13" s="325"/>
    </row>
    <row r="14" spans="1:8" ht="15.6">
      <c r="B14" s="327"/>
      <c r="C14" s="327"/>
    </row>
    <row r="38" spans="3:3" hidden="1">
      <c r="C38" s="307" t="s">
        <v>950</v>
      </c>
    </row>
  </sheetData>
  <mergeCells count="17">
    <mergeCell ref="A6:G6"/>
    <mergeCell ref="D3:E3"/>
    <mergeCell ref="F3:G3"/>
    <mergeCell ref="D4:E4"/>
    <mergeCell ref="F4:G4"/>
    <mergeCell ref="A5:G5"/>
    <mergeCell ref="C7:D7"/>
    <mergeCell ref="E7:G7"/>
    <mergeCell ref="C8:D8"/>
    <mergeCell ref="E8:G8"/>
    <mergeCell ref="C9:D9"/>
    <mergeCell ref="E9:G9"/>
    <mergeCell ref="C10:D10"/>
    <mergeCell ref="E10:G10"/>
    <mergeCell ref="A11:G11"/>
    <mergeCell ref="A12:D12"/>
    <mergeCell ref="A13:D13"/>
  </mergeCells>
  <phoneticPr fontId="7" type="noConversion"/>
  <conditionalFormatting sqref="B8:G10">
    <cfRule type="cellIs" dxfId="23" priority="1" operator="equal">
      <formula>0</formula>
    </cfRule>
  </conditionalFormatting>
  <hyperlinks>
    <hyperlink ref="H5" location="預告統計資料發布時間表!A1" display="回發布時間表" xr:uid="{AFB5C71F-5917-4D56-ADB8-05DED533610D}"/>
  </hyperlinks>
  <printOptions horizontalCentered="1"/>
  <pageMargins left="0.74803149606299213" right="0.74803149606299213" top="0.59055118110236227" bottom="0.59055118110236227" header="0.31496062992125984" footer="0.31496062992125984"/>
  <pageSetup paperSize="9" scale="81" orientation="landscape"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A557-13E9-4CCA-850B-4B57091C4D7A}">
  <sheetPr>
    <pageSetUpPr fitToPage="1"/>
  </sheetPr>
  <dimension ref="A1:I25"/>
  <sheetViews>
    <sheetView view="pageBreakPreview" topLeftCell="A3" zoomScaleNormal="85" zoomScaleSheetLayoutView="100" workbookViewId="0">
      <selection activeCell="I5" sqref="I5"/>
    </sheetView>
  </sheetViews>
  <sheetFormatPr defaultRowHeight="12"/>
  <cols>
    <col min="1" max="1" width="15.77734375" style="307" customWidth="1"/>
    <col min="2" max="8" width="19.6640625" style="307" customWidth="1"/>
    <col min="9" max="16384" width="8.88671875" style="307"/>
  </cols>
  <sheetData>
    <row r="1" spans="1:9" s="184" customFormat="1" ht="31.5" hidden="1" customHeight="1">
      <c r="A1" s="184" t="s">
        <v>915</v>
      </c>
      <c r="C1" s="184" t="s">
        <v>916</v>
      </c>
      <c r="D1" s="184" t="s">
        <v>917</v>
      </c>
      <c r="E1" s="328" t="s">
        <v>970</v>
      </c>
      <c r="F1" s="274"/>
      <c r="G1" s="275"/>
    </row>
    <row r="2" spans="1:9" s="184" customFormat="1" ht="28.5" hidden="1" customHeight="1">
      <c r="A2" s="276" t="s">
        <v>971</v>
      </c>
      <c r="B2" s="300"/>
      <c r="C2" s="301"/>
      <c r="D2" s="184" t="s">
        <v>972</v>
      </c>
    </row>
    <row r="3" spans="1:9" ht="18" customHeight="1" thickTop="1" thickBot="1">
      <c r="A3" s="302" t="s">
        <v>921</v>
      </c>
      <c r="B3" s="303"/>
      <c r="C3" s="304"/>
      <c r="D3" s="304"/>
      <c r="F3" s="306" t="s">
        <v>647</v>
      </c>
      <c r="G3" s="1435" t="s">
        <v>922</v>
      </c>
      <c r="H3" s="1436"/>
    </row>
    <row r="4" spans="1:9" ht="18" customHeight="1" thickTop="1" thickBot="1">
      <c r="A4" s="308" t="s">
        <v>923</v>
      </c>
      <c r="B4" s="309" t="s">
        <v>924</v>
      </c>
      <c r="C4" s="310"/>
      <c r="D4" s="310"/>
      <c r="E4" s="346"/>
      <c r="F4" s="306" t="s">
        <v>925</v>
      </c>
      <c r="G4" s="1435" t="s">
        <v>973</v>
      </c>
      <c r="H4" s="1436"/>
    </row>
    <row r="5" spans="1:9" ht="54" customHeight="1" thickTop="1">
      <c r="A5" s="1443" t="s">
        <v>974</v>
      </c>
      <c r="B5" s="1443"/>
      <c r="C5" s="1443"/>
      <c r="D5" s="1443"/>
      <c r="E5" s="1443"/>
      <c r="F5" s="1443"/>
      <c r="G5" s="1443"/>
      <c r="H5" s="1443"/>
      <c r="I5" s="54" t="s">
        <v>12</v>
      </c>
    </row>
    <row r="6" spans="1:9" ht="24" customHeight="1" thickBot="1">
      <c r="A6" s="1441" t="s">
        <v>948</v>
      </c>
      <c r="B6" s="1441"/>
      <c r="C6" s="1441"/>
      <c r="D6" s="1441"/>
      <c r="E6" s="1441"/>
      <c r="F6" s="1441"/>
      <c r="G6" s="1441"/>
      <c r="H6" s="1441"/>
    </row>
    <row r="7" spans="1:9" s="317" customFormat="1" ht="33" customHeight="1">
      <c r="A7" s="1465" t="s">
        <v>929</v>
      </c>
      <c r="B7" s="1446" t="s">
        <v>798</v>
      </c>
      <c r="C7" s="1448" t="s">
        <v>955</v>
      </c>
      <c r="D7" s="1449"/>
      <c r="E7" s="1450"/>
      <c r="F7" s="1448" t="s">
        <v>956</v>
      </c>
      <c r="G7" s="1449"/>
      <c r="H7" s="1449"/>
    </row>
    <row r="8" spans="1:9" s="317" customFormat="1" ht="33" customHeight="1" thickBot="1">
      <c r="A8" s="1466"/>
      <c r="B8" s="1447"/>
      <c r="C8" s="333" t="s">
        <v>806</v>
      </c>
      <c r="D8" s="333" t="s">
        <v>932</v>
      </c>
      <c r="E8" s="333" t="s">
        <v>933</v>
      </c>
      <c r="F8" s="333" t="s">
        <v>806</v>
      </c>
      <c r="G8" s="333" t="s">
        <v>932</v>
      </c>
      <c r="H8" s="334" t="s">
        <v>933</v>
      </c>
    </row>
    <row r="9" spans="1:9" s="317" customFormat="1" ht="45" customHeight="1">
      <c r="A9" s="335" t="s">
        <v>798</v>
      </c>
      <c r="B9" s="347">
        <v>0</v>
      </c>
      <c r="C9" s="348">
        <v>0</v>
      </c>
      <c r="D9" s="348">
        <v>0</v>
      </c>
      <c r="E9" s="348">
        <v>0</v>
      </c>
      <c r="F9" s="348">
        <v>0</v>
      </c>
      <c r="G9" s="348">
        <v>0</v>
      </c>
      <c r="H9" s="348">
        <v>0</v>
      </c>
    </row>
    <row r="10" spans="1:9" s="317" customFormat="1" ht="45" customHeight="1">
      <c r="A10" s="339" t="s">
        <v>937</v>
      </c>
      <c r="B10" s="347">
        <v>0</v>
      </c>
      <c r="C10" s="348">
        <v>0</v>
      </c>
      <c r="D10" s="348">
        <v>0</v>
      </c>
      <c r="E10" s="348">
        <v>0</v>
      </c>
      <c r="F10" s="348">
        <v>0</v>
      </c>
      <c r="G10" s="348">
        <v>0</v>
      </c>
      <c r="H10" s="348">
        <v>0</v>
      </c>
    </row>
    <row r="11" spans="1:9" s="317" customFormat="1" ht="45" customHeight="1">
      <c r="A11" s="339" t="s">
        <v>938</v>
      </c>
      <c r="B11" s="347">
        <v>0</v>
      </c>
      <c r="C11" s="348">
        <v>0</v>
      </c>
      <c r="D11" s="348">
        <v>0</v>
      </c>
      <c r="E11" s="348">
        <v>0</v>
      </c>
      <c r="F11" s="348">
        <v>0</v>
      </c>
      <c r="G11" s="348">
        <v>0</v>
      </c>
      <c r="H11" s="348">
        <v>0</v>
      </c>
    </row>
    <row r="12" spans="1:9" s="320" customFormat="1" ht="45" customHeight="1">
      <c r="A12" s="339" t="s">
        <v>939</v>
      </c>
      <c r="B12" s="336">
        <v>0</v>
      </c>
      <c r="C12" s="337">
        <v>0</v>
      </c>
      <c r="D12" s="337">
        <v>0</v>
      </c>
      <c r="E12" s="337">
        <v>0</v>
      </c>
      <c r="F12" s="338">
        <v>0</v>
      </c>
      <c r="G12" s="338">
        <v>0</v>
      </c>
      <c r="H12" s="338">
        <v>0</v>
      </c>
    </row>
    <row r="13" spans="1:9" s="320" customFormat="1" ht="6.75" customHeight="1" thickBot="1">
      <c r="A13" s="339"/>
      <c r="B13" s="349"/>
      <c r="C13" s="350"/>
      <c r="D13" s="350"/>
      <c r="E13" s="351"/>
      <c r="F13" s="351"/>
      <c r="G13" s="351"/>
      <c r="H13" s="351"/>
    </row>
    <row r="14" spans="1:9" s="152" customFormat="1" ht="54" customHeight="1">
      <c r="A14" s="1422" t="s">
        <v>975</v>
      </c>
      <c r="B14" s="1422"/>
      <c r="C14" s="1422"/>
      <c r="D14" s="1422"/>
      <c r="E14" s="1422"/>
      <c r="F14" s="1422"/>
      <c r="G14" s="1422"/>
      <c r="H14" s="1422"/>
    </row>
    <row r="15" spans="1:9" s="326" customFormat="1" ht="18" customHeight="1">
      <c r="A15" s="1424" t="s">
        <v>941</v>
      </c>
      <c r="B15" s="1424"/>
      <c r="C15" s="1424"/>
      <c r="D15" s="1424"/>
      <c r="E15" s="1424"/>
      <c r="F15" s="1424"/>
      <c r="G15" s="1424"/>
      <c r="H15" s="1424"/>
    </row>
    <row r="16" spans="1:9" ht="35.25" customHeight="1">
      <c r="A16" s="1424" t="s">
        <v>959</v>
      </c>
      <c r="B16" s="1424"/>
      <c r="C16" s="1424"/>
      <c r="D16" s="1424"/>
      <c r="E16" s="1424"/>
      <c r="F16" s="1424"/>
      <c r="G16" s="1424"/>
      <c r="H16" s="1424"/>
    </row>
    <row r="17" spans="1:7" ht="15.6">
      <c r="B17" s="327"/>
      <c r="C17" s="327"/>
    </row>
    <row r="22" spans="1:7" hidden="1">
      <c r="G22" s="307" t="s">
        <v>950</v>
      </c>
    </row>
    <row r="25" spans="1:7" ht="12.6">
      <c r="A25" s="340"/>
    </row>
  </sheetData>
  <mergeCells count="11">
    <mergeCell ref="A14:H14"/>
    <mergeCell ref="A15:H15"/>
    <mergeCell ref="A16:H16"/>
    <mergeCell ref="G3:H3"/>
    <mergeCell ref="G4:H4"/>
    <mergeCell ref="A5:H5"/>
    <mergeCell ref="A6:H6"/>
    <mergeCell ref="A7:A8"/>
    <mergeCell ref="B7:B8"/>
    <mergeCell ref="C7:E7"/>
    <mergeCell ref="F7:H7"/>
  </mergeCells>
  <phoneticPr fontId="7" type="noConversion"/>
  <conditionalFormatting sqref="B9:H12">
    <cfRule type="cellIs" dxfId="22" priority="1" operator="equal">
      <formula>0</formula>
    </cfRule>
  </conditionalFormatting>
  <hyperlinks>
    <hyperlink ref="I5" location="預告統計資料發布時間表!A1" display="回發布時間表" xr:uid="{B21D55F4-E382-46EC-8CC2-B3231EF75B97}"/>
  </hyperlinks>
  <printOptions horizontalCentered="1"/>
  <pageMargins left="0.74803149606299213" right="0.74803149606299213" top="0.59055118110236227" bottom="0.59055118110236227" header="0.31496062992125984" footer="0.31496062992125984"/>
  <pageSetup paperSize="9" scale="84" orientation="landscape"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387FE-1D31-48B5-B8D0-2A6BCA96168E}">
  <sheetPr>
    <pageSetUpPr fitToPage="1"/>
  </sheetPr>
  <dimension ref="A1:H28"/>
  <sheetViews>
    <sheetView view="pageBreakPreview" topLeftCell="A3" zoomScaleNormal="60" zoomScaleSheetLayoutView="100" workbookViewId="0">
      <selection activeCell="G5" sqref="G5"/>
    </sheetView>
  </sheetViews>
  <sheetFormatPr defaultRowHeight="12"/>
  <cols>
    <col min="1" max="1" width="30.6640625" style="307" customWidth="1"/>
    <col min="2" max="2" width="41" style="307" customWidth="1"/>
    <col min="3" max="3" width="32.21875" style="307" customWidth="1"/>
    <col min="4" max="4" width="14" style="307" customWidth="1"/>
    <col min="5" max="5" width="23.5546875" style="307" customWidth="1"/>
    <col min="6" max="8" width="19.6640625" style="307" customWidth="1"/>
    <col min="9" max="16384" width="8.88671875" style="307"/>
  </cols>
  <sheetData>
    <row r="1" spans="1:8" s="184" customFormat="1" ht="61.5" hidden="1" customHeight="1">
      <c r="A1" s="184" t="s">
        <v>915</v>
      </c>
      <c r="C1" s="184" t="s">
        <v>916</v>
      </c>
      <c r="D1" s="184" t="s">
        <v>917</v>
      </c>
      <c r="E1" s="328" t="s">
        <v>976</v>
      </c>
      <c r="F1" s="274"/>
      <c r="G1" s="275"/>
    </row>
    <row r="2" spans="1:8" s="184" customFormat="1" ht="86.25" hidden="1" customHeight="1">
      <c r="A2" s="276" t="s">
        <v>977</v>
      </c>
      <c r="B2" s="300"/>
      <c r="C2" s="301"/>
      <c r="D2" s="184" t="s">
        <v>972</v>
      </c>
    </row>
    <row r="3" spans="1:8" ht="18" customHeight="1" thickTop="1" thickBot="1">
      <c r="A3" s="302" t="s">
        <v>921</v>
      </c>
      <c r="B3" s="303"/>
      <c r="C3" s="304"/>
      <c r="D3" s="306" t="s">
        <v>647</v>
      </c>
      <c r="E3" s="1435" t="s">
        <v>922</v>
      </c>
      <c r="F3" s="1436"/>
    </row>
    <row r="4" spans="1:8" ht="18" customHeight="1" thickTop="1" thickBot="1">
      <c r="A4" s="308" t="s">
        <v>923</v>
      </c>
      <c r="B4" s="309" t="s">
        <v>924</v>
      </c>
      <c r="C4" s="310"/>
      <c r="D4" s="306" t="s">
        <v>925</v>
      </c>
      <c r="E4" s="1435" t="s">
        <v>978</v>
      </c>
      <c r="F4" s="1436"/>
    </row>
    <row r="5" spans="1:8" ht="54" customHeight="1" thickTop="1">
      <c r="A5" s="1439" t="s">
        <v>979</v>
      </c>
      <c r="B5" s="1439"/>
      <c r="C5" s="1439"/>
      <c r="D5" s="1439"/>
      <c r="E5" s="1440"/>
      <c r="F5" s="1440"/>
      <c r="G5" s="54" t="s">
        <v>12</v>
      </c>
      <c r="H5" s="313"/>
    </row>
    <row r="6" spans="1:8" ht="24" customHeight="1" thickBot="1">
      <c r="A6" s="1441" t="s">
        <v>948</v>
      </c>
      <c r="B6" s="1441"/>
      <c r="C6" s="1441"/>
      <c r="D6" s="1441"/>
      <c r="E6" s="1442"/>
      <c r="F6" s="1442"/>
      <c r="G6" s="314"/>
      <c r="H6" s="314"/>
    </row>
    <row r="7" spans="1:8" s="317" customFormat="1" ht="66" customHeight="1" thickBot="1">
      <c r="A7" s="315" t="s">
        <v>929</v>
      </c>
      <c r="B7" s="352" t="s">
        <v>798</v>
      </c>
      <c r="C7" s="1469" t="s">
        <v>932</v>
      </c>
      <c r="D7" s="1470"/>
      <c r="E7" s="1456" t="s">
        <v>933</v>
      </c>
      <c r="F7" s="1457"/>
    </row>
    <row r="8" spans="1:8" s="317" customFormat="1" ht="45" customHeight="1">
      <c r="A8" s="353" t="s">
        <v>980</v>
      </c>
      <c r="B8" s="347">
        <v>0</v>
      </c>
      <c r="C8" s="1467">
        <v>0</v>
      </c>
      <c r="D8" s="1467"/>
      <c r="E8" s="1467">
        <v>0</v>
      </c>
      <c r="F8" s="1467"/>
    </row>
    <row r="9" spans="1:8" s="317" customFormat="1" ht="45" customHeight="1">
      <c r="A9" s="354" t="s">
        <v>937</v>
      </c>
      <c r="B9" s="347">
        <v>0</v>
      </c>
      <c r="C9" s="1467">
        <v>0</v>
      </c>
      <c r="D9" s="1467"/>
      <c r="E9" s="1467">
        <v>0</v>
      </c>
      <c r="F9" s="1467"/>
    </row>
    <row r="10" spans="1:8" s="317" customFormat="1" ht="45" customHeight="1">
      <c r="A10" s="354" t="s">
        <v>938</v>
      </c>
      <c r="B10" s="347">
        <v>0</v>
      </c>
      <c r="C10" s="1467">
        <v>0</v>
      </c>
      <c r="D10" s="1467"/>
      <c r="E10" s="1467">
        <v>0</v>
      </c>
      <c r="F10" s="1467"/>
    </row>
    <row r="11" spans="1:8" s="320" customFormat="1" ht="45" customHeight="1" thickBot="1">
      <c r="A11" s="354" t="s">
        <v>939</v>
      </c>
      <c r="B11" s="336">
        <v>0</v>
      </c>
      <c r="C11" s="1467">
        <v>0</v>
      </c>
      <c r="D11" s="1467"/>
      <c r="E11" s="1468">
        <v>0</v>
      </c>
      <c r="F11" s="1468"/>
    </row>
    <row r="12" spans="1:8" s="152" customFormat="1" ht="54.75" customHeight="1">
      <c r="A12" s="1422" t="s">
        <v>981</v>
      </c>
      <c r="B12" s="1422"/>
      <c r="C12" s="1422"/>
      <c r="D12" s="1422"/>
      <c r="E12" s="1423"/>
      <c r="F12" s="1423"/>
      <c r="G12" s="325"/>
      <c r="H12" s="325"/>
    </row>
    <row r="13" spans="1:8" s="326" customFormat="1" ht="18" customHeight="1">
      <c r="A13" s="1424" t="s">
        <v>941</v>
      </c>
      <c r="B13" s="1424"/>
      <c r="C13" s="1424"/>
      <c r="D13" s="1424"/>
      <c r="E13" s="325"/>
      <c r="F13" s="325"/>
      <c r="G13" s="325"/>
      <c r="H13" s="325"/>
    </row>
    <row r="14" spans="1:8" ht="36" customHeight="1">
      <c r="A14" s="1424" t="s">
        <v>959</v>
      </c>
      <c r="B14" s="1424"/>
      <c r="C14" s="1424"/>
      <c r="D14" s="1424"/>
      <c r="E14" s="325"/>
      <c r="F14" s="325"/>
      <c r="G14" s="325"/>
      <c r="H14" s="325"/>
    </row>
    <row r="15" spans="1:8" ht="15.6">
      <c r="B15" s="327"/>
      <c r="C15" s="327"/>
    </row>
    <row r="28" spans="3:3" hidden="1">
      <c r="C28" s="307" t="s">
        <v>950</v>
      </c>
    </row>
  </sheetData>
  <mergeCells count="17">
    <mergeCell ref="E3:F3"/>
    <mergeCell ref="E4:F4"/>
    <mergeCell ref="A5:F5"/>
    <mergeCell ref="A6:F6"/>
    <mergeCell ref="C7:D7"/>
    <mergeCell ref="E7:F7"/>
    <mergeCell ref="C8:D8"/>
    <mergeCell ref="E8:F8"/>
    <mergeCell ref="C9:D9"/>
    <mergeCell ref="E9:F9"/>
    <mergeCell ref="C10:D10"/>
    <mergeCell ref="E10:F10"/>
    <mergeCell ref="C11:D11"/>
    <mergeCell ref="E11:F11"/>
    <mergeCell ref="A12:F12"/>
    <mergeCell ref="A13:D13"/>
    <mergeCell ref="A14:D14"/>
  </mergeCells>
  <phoneticPr fontId="7" type="noConversion"/>
  <conditionalFormatting sqref="B8:F11">
    <cfRule type="cellIs" dxfId="21" priority="1" operator="equal">
      <formula>0</formula>
    </cfRule>
  </conditionalFormatting>
  <hyperlinks>
    <hyperlink ref="G5" location="預告統計資料發布時間表!A1" display="回發布時間表" xr:uid="{65D5414F-CB3A-41AC-99FA-E2EEA51059C9}"/>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5ECC0-E324-4BE8-8BC3-80973A9D069A}">
  <sheetPr>
    <pageSetUpPr fitToPage="1"/>
  </sheetPr>
  <dimension ref="A1:H29"/>
  <sheetViews>
    <sheetView view="pageBreakPreview" topLeftCell="A3" zoomScale="85" zoomScaleNormal="70" zoomScaleSheetLayoutView="85" workbookViewId="0">
      <selection activeCell="G5" sqref="G5"/>
    </sheetView>
  </sheetViews>
  <sheetFormatPr defaultColWidth="7.21875" defaultRowHeight="12"/>
  <cols>
    <col min="1" max="1" width="35.5546875" style="307" customWidth="1"/>
    <col min="2" max="3" width="39.21875" style="307" customWidth="1"/>
    <col min="4" max="4" width="13.33203125" style="307" customWidth="1"/>
    <col min="5" max="5" width="23.5546875" style="307" customWidth="1"/>
    <col min="6" max="8" width="19.6640625" style="307" customWidth="1"/>
    <col min="9" max="16384" width="7.21875" style="307"/>
  </cols>
  <sheetData>
    <row r="1" spans="1:8" s="184" customFormat="1" ht="61.5" hidden="1" customHeight="1">
      <c r="A1" s="184" t="s">
        <v>915</v>
      </c>
      <c r="C1" s="184" t="s">
        <v>916</v>
      </c>
      <c r="D1" s="184" t="s">
        <v>917</v>
      </c>
      <c r="E1" s="328" t="s">
        <v>976</v>
      </c>
      <c r="F1" s="274"/>
      <c r="G1" s="275"/>
    </row>
    <row r="2" spans="1:8" s="184" customFormat="1" ht="86.25" hidden="1" customHeight="1">
      <c r="A2" s="276" t="s">
        <v>977</v>
      </c>
      <c r="B2" s="300"/>
      <c r="C2" s="301"/>
      <c r="D2" s="184" t="s">
        <v>972</v>
      </c>
    </row>
    <row r="3" spans="1:8" ht="18" customHeight="1" thickTop="1" thickBot="1">
      <c r="A3" s="302" t="s">
        <v>921</v>
      </c>
      <c r="B3" s="303"/>
      <c r="C3" s="304"/>
      <c r="D3" s="306" t="s">
        <v>647</v>
      </c>
      <c r="E3" s="1435" t="s">
        <v>922</v>
      </c>
      <c r="F3" s="1436"/>
    </row>
    <row r="4" spans="1:8" ht="18" customHeight="1" thickTop="1" thickBot="1">
      <c r="A4" s="308" t="s">
        <v>923</v>
      </c>
      <c r="B4" s="309" t="s">
        <v>924</v>
      </c>
      <c r="C4" s="310"/>
      <c r="D4" s="306" t="s">
        <v>925</v>
      </c>
      <c r="E4" s="1435" t="s">
        <v>982</v>
      </c>
      <c r="F4" s="1436"/>
    </row>
    <row r="5" spans="1:8" ht="54" customHeight="1" thickTop="1">
      <c r="A5" s="1439" t="s">
        <v>983</v>
      </c>
      <c r="B5" s="1439"/>
      <c r="C5" s="1439"/>
      <c r="D5" s="1439"/>
      <c r="E5" s="1440"/>
      <c r="F5" s="1440"/>
      <c r="G5" s="54" t="s">
        <v>12</v>
      </c>
      <c r="H5" s="313"/>
    </row>
    <row r="6" spans="1:8" ht="24" customHeight="1" thickBot="1">
      <c r="A6" s="1462" t="s">
        <v>948</v>
      </c>
      <c r="B6" s="1462"/>
      <c r="C6" s="1462"/>
      <c r="D6" s="1462"/>
      <c r="E6" s="1463"/>
      <c r="F6" s="1463"/>
      <c r="G6" s="314"/>
      <c r="H6" s="314"/>
    </row>
    <row r="7" spans="1:8" s="317" customFormat="1" ht="66" customHeight="1" thickBot="1">
      <c r="A7" s="315" t="s">
        <v>984</v>
      </c>
      <c r="B7" s="355" t="s">
        <v>985</v>
      </c>
      <c r="C7" s="1475" t="s">
        <v>986</v>
      </c>
      <c r="D7" s="1476"/>
      <c r="E7" s="1477" t="s">
        <v>987</v>
      </c>
      <c r="F7" s="1478"/>
    </row>
    <row r="8" spans="1:8" s="320" customFormat="1" ht="52.5" customHeight="1">
      <c r="A8" s="356" t="s">
        <v>988</v>
      </c>
      <c r="B8" s="357">
        <v>40</v>
      </c>
      <c r="C8" s="1471">
        <v>1</v>
      </c>
      <c r="D8" s="1472"/>
      <c r="E8" s="1471">
        <v>0</v>
      </c>
      <c r="F8" s="1472"/>
    </row>
    <row r="9" spans="1:8" s="320" customFormat="1" ht="52.5" customHeight="1">
      <c r="A9" s="356" t="s">
        <v>989</v>
      </c>
      <c r="B9" s="357">
        <v>0</v>
      </c>
      <c r="C9" s="1471">
        <v>0</v>
      </c>
      <c r="D9" s="1472"/>
      <c r="E9" s="1471">
        <v>0</v>
      </c>
      <c r="F9" s="1472"/>
    </row>
    <row r="10" spans="1:8" s="320" customFormat="1" ht="52.5" customHeight="1">
      <c r="A10" s="356" t="s">
        <v>990</v>
      </c>
      <c r="B10" s="357">
        <v>0</v>
      </c>
      <c r="C10" s="1471">
        <v>0</v>
      </c>
      <c r="D10" s="1472"/>
      <c r="E10" s="1471">
        <v>0</v>
      </c>
      <c r="F10" s="1472"/>
    </row>
    <row r="11" spans="1:8" s="320" customFormat="1" ht="52.5" customHeight="1">
      <c r="A11" s="356" t="s">
        <v>991</v>
      </c>
      <c r="B11" s="357">
        <v>0</v>
      </c>
      <c r="C11" s="1471">
        <v>0</v>
      </c>
      <c r="D11" s="1472"/>
      <c r="E11" s="1471">
        <v>0</v>
      </c>
      <c r="F11" s="1472"/>
    </row>
    <row r="12" spans="1:8" s="320" customFormat="1" ht="52.5" customHeight="1">
      <c r="A12" s="356" t="s">
        <v>992</v>
      </c>
      <c r="B12" s="357">
        <v>14</v>
      </c>
      <c r="C12" s="1471">
        <v>0</v>
      </c>
      <c r="D12" s="1472"/>
      <c r="E12" s="1471">
        <v>0</v>
      </c>
      <c r="F12" s="1472"/>
    </row>
    <row r="13" spans="1:8" s="320" customFormat="1" ht="52.5" customHeight="1" thickBot="1">
      <c r="A13" s="356" t="s">
        <v>993</v>
      </c>
      <c r="B13" s="357">
        <v>0</v>
      </c>
      <c r="C13" s="1471">
        <v>0</v>
      </c>
      <c r="D13" s="1472"/>
      <c r="E13" s="1473">
        <v>0</v>
      </c>
      <c r="F13" s="1474"/>
    </row>
    <row r="14" spans="1:8" s="152" customFormat="1" ht="59.25" customHeight="1">
      <c r="A14" s="1422" t="s">
        <v>994</v>
      </c>
      <c r="B14" s="1422"/>
      <c r="C14" s="1422"/>
      <c r="D14" s="1422"/>
      <c r="E14" s="1423"/>
      <c r="F14" s="1423"/>
      <c r="G14" s="325"/>
      <c r="H14" s="325"/>
    </row>
    <row r="15" spans="1:8" s="326" customFormat="1" ht="18" customHeight="1">
      <c r="A15" s="1424" t="s">
        <v>941</v>
      </c>
      <c r="B15" s="1424"/>
      <c r="C15" s="1424"/>
      <c r="D15" s="1424"/>
      <c r="E15" s="325"/>
      <c r="F15" s="325"/>
      <c r="G15" s="325"/>
      <c r="H15" s="325"/>
    </row>
    <row r="16" spans="1:8" ht="51.75" customHeight="1">
      <c r="A16" s="1424" t="s">
        <v>995</v>
      </c>
      <c r="B16" s="1424"/>
      <c r="C16" s="1424"/>
      <c r="D16" s="1424"/>
      <c r="E16" s="325"/>
      <c r="F16" s="325"/>
      <c r="G16" s="325"/>
      <c r="H16" s="325"/>
    </row>
    <row r="17" spans="2:3" ht="15.6">
      <c r="B17" s="327"/>
      <c r="C17" s="327"/>
    </row>
    <row r="29" spans="2:3" hidden="1">
      <c r="C29" s="307" t="s">
        <v>950</v>
      </c>
    </row>
  </sheetData>
  <mergeCells count="21">
    <mergeCell ref="E3:F3"/>
    <mergeCell ref="E4:F4"/>
    <mergeCell ref="A5:F5"/>
    <mergeCell ref="A6:F6"/>
    <mergeCell ref="C7:D7"/>
    <mergeCell ref="E7:F7"/>
    <mergeCell ref="C8:D8"/>
    <mergeCell ref="E8:F8"/>
    <mergeCell ref="C9:D9"/>
    <mergeCell ref="E9:F9"/>
    <mergeCell ref="C10:D10"/>
    <mergeCell ref="E10:F10"/>
    <mergeCell ref="A14:F14"/>
    <mergeCell ref="A15:D15"/>
    <mergeCell ref="A16:D16"/>
    <mergeCell ref="C11:D11"/>
    <mergeCell ref="E11:F11"/>
    <mergeCell ref="C12:D12"/>
    <mergeCell ref="E12:F12"/>
    <mergeCell ref="C13:D13"/>
    <mergeCell ref="E13:F13"/>
  </mergeCells>
  <phoneticPr fontId="7" type="noConversion"/>
  <conditionalFormatting sqref="B8:D13">
    <cfRule type="cellIs" dxfId="20" priority="3" operator="equal">
      <formula>0</formula>
    </cfRule>
  </conditionalFormatting>
  <conditionalFormatting sqref="E9:F11">
    <cfRule type="cellIs" dxfId="19" priority="2" operator="equal">
      <formula>0</formula>
    </cfRule>
  </conditionalFormatting>
  <conditionalFormatting sqref="E13:F13">
    <cfRule type="cellIs" dxfId="18" priority="1" operator="equal">
      <formula>0</formula>
    </cfRule>
  </conditionalFormatting>
  <hyperlinks>
    <hyperlink ref="G5" location="預告統計資料發布時間表!A1" display="回發布時間表" xr:uid="{78B26891-86D7-4549-B2DD-FCBF89EEEAB5}"/>
  </hyperlinks>
  <printOptions horizontalCentered="1"/>
  <pageMargins left="0.74803149606299213" right="0.74803149606299213" top="0.59055118110236227" bottom="0.59055118110236227" header="0.31496062992125984" footer="0.31496062992125984"/>
  <pageSetup paperSize="9" scale="76" fitToHeight="0" orientation="landscape"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3E08A-9481-4BAF-B5C2-7CCFB25F3ACE}">
  <sheetPr>
    <pageSetUpPr fitToPage="1"/>
  </sheetPr>
  <dimension ref="A1:M102"/>
  <sheetViews>
    <sheetView showGridLines="0" view="pageBreakPreview" zoomScale="60" zoomScaleNormal="85" workbookViewId="0">
      <pane xSplit="5" topLeftCell="F1" activePane="topRight" state="frozen"/>
      <selection pane="topRight" activeCell="L3" sqref="L3"/>
    </sheetView>
  </sheetViews>
  <sheetFormatPr defaultColWidth="9" defaultRowHeight="16.2"/>
  <cols>
    <col min="1" max="3" width="3" style="362" customWidth="1"/>
    <col min="4" max="4" width="17.44140625" style="362" customWidth="1"/>
    <col min="5" max="5" width="17.33203125" style="362" customWidth="1"/>
    <col min="6" max="6" width="18" style="415" customWidth="1"/>
    <col min="7" max="7" width="22.109375" style="415" customWidth="1"/>
    <col min="8" max="8" width="18" style="415" customWidth="1"/>
    <col min="9" max="9" width="22.109375" style="415" customWidth="1"/>
    <col min="10" max="10" width="17.88671875" style="415" customWidth="1"/>
    <col min="11" max="11" width="26.109375" style="415" customWidth="1"/>
    <col min="12" max="256" width="9" style="362"/>
    <col min="257" max="259" width="3" style="362" customWidth="1"/>
    <col min="260" max="260" width="17.44140625" style="362" customWidth="1"/>
    <col min="261" max="261" width="17.33203125" style="362" customWidth="1"/>
    <col min="262" max="262" width="18" style="362" customWidth="1"/>
    <col min="263" max="263" width="22.109375" style="362" customWidth="1"/>
    <col min="264" max="264" width="18" style="362" customWidth="1"/>
    <col min="265" max="265" width="22.109375" style="362" customWidth="1"/>
    <col min="266" max="266" width="17.88671875" style="362" customWidth="1"/>
    <col min="267" max="267" width="26.109375" style="362" customWidth="1"/>
    <col min="268" max="512" width="9" style="362"/>
    <col min="513" max="515" width="3" style="362" customWidth="1"/>
    <col min="516" max="516" width="17.44140625" style="362" customWidth="1"/>
    <col min="517" max="517" width="17.33203125" style="362" customWidth="1"/>
    <col min="518" max="518" width="18" style="362" customWidth="1"/>
    <col min="519" max="519" width="22.109375" style="362" customWidth="1"/>
    <col min="520" max="520" width="18" style="362" customWidth="1"/>
    <col min="521" max="521" width="22.109375" style="362" customWidth="1"/>
    <col min="522" max="522" width="17.88671875" style="362" customWidth="1"/>
    <col min="523" max="523" width="26.109375" style="362" customWidth="1"/>
    <col min="524" max="768" width="9" style="362"/>
    <col min="769" max="771" width="3" style="362" customWidth="1"/>
    <col min="772" max="772" width="17.44140625" style="362" customWidth="1"/>
    <col min="773" max="773" width="17.33203125" style="362" customWidth="1"/>
    <col min="774" max="774" width="18" style="362" customWidth="1"/>
    <col min="775" max="775" width="22.109375" style="362" customWidth="1"/>
    <col min="776" max="776" width="18" style="362" customWidth="1"/>
    <col min="777" max="777" width="22.109375" style="362" customWidth="1"/>
    <col min="778" max="778" width="17.88671875" style="362" customWidth="1"/>
    <col min="779" max="779" width="26.109375" style="362" customWidth="1"/>
    <col min="780" max="1024" width="9" style="362"/>
    <col min="1025" max="1027" width="3" style="362" customWidth="1"/>
    <col min="1028" max="1028" width="17.44140625" style="362" customWidth="1"/>
    <col min="1029" max="1029" width="17.33203125" style="362" customWidth="1"/>
    <col min="1030" max="1030" width="18" style="362" customWidth="1"/>
    <col min="1031" max="1031" width="22.109375" style="362" customWidth="1"/>
    <col min="1032" max="1032" width="18" style="362" customWidth="1"/>
    <col min="1033" max="1033" width="22.109375" style="362" customWidth="1"/>
    <col min="1034" max="1034" width="17.88671875" style="362" customWidth="1"/>
    <col min="1035" max="1035" width="26.109375" style="362" customWidth="1"/>
    <col min="1036" max="1280" width="9" style="362"/>
    <col min="1281" max="1283" width="3" style="362" customWidth="1"/>
    <col min="1284" max="1284" width="17.44140625" style="362" customWidth="1"/>
    <col min="1285" max="1285" width="17.33203125" style="362" customWidth="1"/>
    <col min="1286" max="1286" width="18" style="362" customWidth="1"/>
    <col min="1287" max="1287" width="22.109375" style="362" customWidth="1"/>
    <col min="1288" max="1288" width="18" style="362" customWidth="1"/>
    <col min="1289" max="1289" width="22.109375" style="362" customWidth="1"/>
    <col min="1290" max="1290" width="17.88671875" style="362" customWidth="1"/>
    <col min="1291" max="1291" width="26.109375" style="362" customWidth="1"/>
    <col min="1292" max="1536" width="9" style="362"/>
    <col min="1537" max="1539" width="3" style="362" customWidth="1"/>
    <col min="1540" max="1540" width="17.44140625" style="362" customWidth="1"/>
    <col min="1541" max="1541" width="17.33203125" style="362" customWidth="1"/>
    <col min="1542" max="1542" width="18" style="362" customWidth="1"/>
    <col min="1543" max="1543" width="22.109375" style="362" customWidth="1"/>
    <col min="1544" max="1544" width="18" style="362" customWidth="1"/>
    <col min="1545" max="1545" width="22.109375" style="362" customWidth="1"/>
    <col min="1546" max="1546" width="17.88671875" style="362" customWidth="1"/>
    <col min="1547" max="1547" width="26.109375" style="362" customWidth="1"/>
    <col min="1548" max="1792" width="9" style="362"/>
    <col min="1793" max="1795" width="3" style="362" customWidth="1"/>
    <col min="1796" max="1796" width="17.44140625" style="362" customWidth="1"/>
    <col min="1797" max="1797" width="17.33203125" style="362" customWidth="1"/>
    <col min="1798" max="1798" width="18" style="362" customWidth="1"/>
    <col min="1799" max="1799" width="22.109375" style="362" customWidth="1"/>
    <col min="1800" max="1800" width="18" style="362" customWidth="1"/>
    <col min="1801" max="1801" width="22.109375" style="362" customWidth="1"/>
    <col min="1802" max="1802" width="17.88671875" style="362" customWidth="1"/>
    <col min="1803" max="1803" width="26.109375" style="362" customWidth="1"/>
    <col min="1804" max="2048" width="9" style="362"/>
    <col min="2049" max="2051" width="3" style="362" customWidth="1"/>
    <col min="2052" max="2052" width="17.44140625" style="362" customWidth="1"/>
    <col min="2053" max="2053" width="17.33203125" style="362" customWidth="1"/>
    <col min="2054" max="2054" width="18" style="362" customWidth="1"/>
    <col min="2055" max="2055" width="22.109375" style="362" customWidth="1"/>
    <col min="2056" max="2056" width="18" style="362" customWidth="1"/>
    <col min="2057" max="2057" width="22.109375" style="362" customWidth="1"/>
    <col min="2058" max="2058" width="17.88671875" style="362" customWidth="1"/>
    <col min="2059" max="2059" width="26.109375" style="362" customWidth="1"/>
    <col min="2060" max="2304" width="9" style="362"/>
    <col min="2305" max="2307" width="3" style="362" customWidth="1"/>
    <col min="2308" max="2308" width="17.44140625" style="362" customWidth="1"/>
    <col min="2309" max="2309" width="17.33203125" style="362" customWidth="1"/>
    <col min="2310" max="2310" width="18" style="362" customWidth="1"/>
    <col min="2311" max="2311" width="22.109375" style="362" customWidth="1"/>
    <col min="2312" max="2312" width="18" style="362" customWidth="1"/>
    <col min="2313" max="2313" width="22.109375" style="362" customWidth="1"/>
    <col min="2314" max="2314" width="17.88671875" style="362" customWidth="1"/>
    <col min="2315" max="2315" width="26.109375" style="362" customWidth="1"/>
    <col min="2316" max="2560" width="9" style="362"/>
    <col min="2561" max="2563" width="3" style="362" customWidth="1"/>
    <col min="2564" max="2564" width="17.44140625" style="362" customWidth="1"/>
    <col min="2565" max="2565" width="17.33203125" style="362" customWidth="1"/>
    <col min="2566" max="2566" width="18" style="362" customWidth="1"/>
    <col min="2567" max="2567" width="22.109375" style="362" customWidth="1"/>
    <col min="2568" max="2568" width="18" style="362" customWidth="1"/>
    <col min="2569" max="2569" width="22.109375" style="362" customWidth="1"/>
    <col min="2570" max="2570" width="17.88671875" style="362" customWidth="1"/>
    <col min="2571" max="2571" width="26.109375" style="362" customWidth="1"/>
    <col min="2572" max="2816" width="9" style="362"/>
    <col min="2817" max="2819" width="3" style="362" customWidth="1"/>
    <col min="2820" max="2820" width="17.44140625" style="362" customWidth="1"/>
    <col min="2821" max="2821" width="17.33203125" style="362" customWidth="1"/>
    <col min="2822" max="2822" width="18" style="362" customWidth="1"/>
    <col min="2823" max="2823" width="22.109375" style="362" customWidth="1"/>
    <col min="2824" max="2824" width="18" style="362" customWidth="1"/>
    <col min="2825" max="2825" width="22.109375" style="362" customWidth="1"/>
    <col min="2826" max="2826" width="17.88671875" style="362" customWidth="1"/>
    <col min="2827" max="2827" width="26.109375" style="362" customWidth="1"/>
    <col min="2828" max="3072" width="9" style="362"/>
    <col min="3073" max="3075" width="3" style="362" customWidth="1"/>
    <col min="3076" max="3076" width="17.44140625" style="362" customWidth="1"/>
    <col min="3077" max="3077" width="17.33203125" style="362" customWidth="1"/>
    <col min="3078" max="3078" width="18" style="362" customWidth="1"/>
    <col min="3079" max="3079" width="22.109375" style="362" customWidth="1"/>
    <col min="3080" max="3080" width="18" style="362" customWidth="1"/>
    <col min="3081" max="3081" width="22.109375" style="362" customWidth="1"/>
    <col min="3082" max="3082" width="17.88671875" style="362" customWidth="1"/>
    <col min="3083" max="3083" width="26.109375" style="362" customWidth="1"/>
    <col min="3084" max="3328" width="9" style="362"/>
    <col min="3329" max="3331" width="3" style="362" customWidth="1"/>
    <col min="3332" max="3332" width="17.44140625" style="362" customWidth="1"/>
    <col min="3333" max="3333" width="17.33203125" style="362" customWidth="1"/>
    <col min="3334" max="3334" width="18" style="362" customWidth="1"/>
    <col min="3335" max="3335" width="22.109375" style="362" customWidth="1"/>
    <col min="3336" max="3336" width="18" style="362" customWidth="1"/>
    <col min="3337" max="3337" width="22.109375" style="362" customWidth="1"/>
    <col min="3338" max="3338" width="17.88671875" style="362" customWidth="1"/>
    <col min="3339" max="3339" width="26.109375" style="362" customWidth="1"/>
    <col min="3340" max="3584" width="9" style="362"/>
    <col min="3585" max="3587" width="3" style="362" customWidth="1"/>
    <col min="3588" max="3588" width="17.44140625" style="362" customWidth="1"/>
    <col min="3589" max="3589" width="17.33203125" style="362" customWidth="1"/>
    <col min="3590" max="3590" width="18" style="362" customWidth="1"/>
    <col min="3591" max="3591" width="22.109375" style="362" customWidth="1"/>
    <col min="3592" max="3592" width="18" style="362" customWidth="1"/>
    <col min="3593" max="3593" width="22.109375" style="362" customWidth="1"/>
    <col min="3594" max="3594" width="17.88671875" style="362" customWidth="1"/>
    <col min="3595" max="3595" width="26.109375" style="362" customWidth="1"/>
    <col min="3596" max="3840" width="9" style="362"/>
    <col min="3841" max="3843" width="3" style="362" customWidth="1"/>
    <col min="3844" max="3844" width="17.44140625" style="362" customWidth="1"/>
    <col min="3845" max="3845" width="17.33203125" style="362" customWidth="1"/>
    <col min="3846" max="3846" width="18" style="362" customWidth="1"/>
    <col min="3847" max="3847" width="22.109375" style="362" customWidth="1"/>
    <col min="3848" max="3848" width="18" style="362" customWidth="1"/>
    <col min="3849" max="3849" width="22.109375" style="362" customWidth="1"/>
    <col min="3850" max="3850" width="17.88671875" style="362" customWidth="1"/>
    <col min="3851" max="3851" width="26.109375" style="362" customWidth="1"/>
    <col min="3852" max="4096" width="9" style="362"/>
    <col min="4097" max="4099" width="3" style="362" customWidth="1"/>
    <col min="4100" max="4100" width="17.44140625" style="362" customWidth="1"/>
    <col min="4101" max="4101" width="17.33203125" style="362" customWidth="1"/>
    <col min="4102" max="4102" width="18" style="362" customWidth="1"/>
    <col min="4103" max="4103" width="22.109375" style="362" customWidth="1"/>
    <col min="4104" max="4104" width="18" style="362" customWidth="1"/>
    <col min="4105" max="4105" width="22.109375" style="362" customWidth="1"/>
    <col min="4106" max="4106" width="17.88671875" style="362" customWidth="1"/>
    <col min="4107" max="4107" width="26.109375" style="362" customWidth="1"/>
    <col min="4108" max="4352" width="9" style="362"/>
    <col min="4353" max="4355" width="3" style="362" customWidth="1"/>
    <col min="4356" max="4356" width="17.44140625" style="362" customWidth="1"/>
    <col min="4357" max="4357" width="17.33203125" style="362" customWidth="1"/>
    <col min="4358" max="4358" width="18" style="362" customWidth="1"/>
    <col min="4359" max="4359" width="22.109375" style="362" customWidth="1"/>
    <col min="4360" max="4360" width="18" style="362" customWidth="1"/>
    <col min="4361" max="4361" width="22.109375" style="362" customWidth="1"/>
    <col min="4362" max="4362" width="17.88671875" style="362" customWidth="1"/>
    <col min="4363" max="4363" width="26.109375" style="362" customWidth="1"/>
    <col min="4364" max="4608" width="9" style="362"/>
    <col min="4609" max="4611" width="3" style="362" customWidth="1"/>
    <col min="4612" max="4612" width="17.44140625" style="362" customWidth="1"/>
    <col min="4613" max="4613" width="17.33203125" style="362" customWidth="1"/>
    <col min="4614" max="4614" width="18" style="362" customWidth="1"/>
    <col min="4615" max="4615" width="22.109375" style="362" customWidth="1"/>
    <col min="4616" max="4616" width="18" style="362" customWidth="1"/>
    <col min="4617" max="4617" width="22.109375" style="362" customWidth="1"/>
    <col min="4618" max="4618" width="17.88671875" style="362" customWidth="1"/>
    <col min="4619" max="4619" width="26.109375" style="362" customWidth="1"/>
    <col min="4620" max="4864" width="9" style="362"/>
    <col min="4865" max="4867" width="3" style="362" customWidth="1"/>
    <col min="4868" max="4868" width="17.44140625" style="362" customWidth="1"/>
    <col min="4869" max="4869" width="17.33203125" style="362" customWidth="1"/>
    <col min="4870" max="4870" width="18" style="362" customWidth="1"/>
    <col min="4871" max="4871" width="22.109375" style="362" customWidth="1"/>
    <col min="4872" max="4872" width="18" style="362" customWidth="1"/>
    <col min="4873" max="4873" width="22.109375" style="362" customWidth="1"/>
    <col min="4874" max="4874" width="17.88671875" style="362" customWidth="1"/>
    <col min="4875" max="4875" width="26.109375" style="362" customWidth="1"/>
    <col min="4876" max="5120" width="9" style="362"/>
    <col min="5121" max="5123" width="3" style="362" customWidth="1"/>
    <col min="5124" max="5124" width="17.44140625" style="362" customWidth="1"/>
    <col min="5125" max="5125" width="17.33203125" style="362" customWidth="1"/>
    <col min="5126" max="5126" width="18" style="362" customWidth="1"/>
    <col min="5127" max="5127" width="22.109375" style="362" customWidth="1"/>
    <col min="5128" max="5128" width="18" style="362" customWidth="1"/>
    <col min="5129" max="5129" width="22.109375" style="362" customWidth="1"/>
    <col min="5130" max="5130" width="17.88671875" style="362" customWidth="1"/>
    <col min="5131" max="5131" width="26.109375" style="362" customWidth="1"/>
    <col min="5132" max="5376" width="9" style="362"/>
    <col min="5377" max="5379" width="3" style="362" customWidth="1"/>
    <col min="5380" max="5380" width="17.44140625" style="362" customWidth="1"/>
    <col min="5381" max="5381" width="17.33203125" style="362" customWidth="1"/>
    <col min="5382" max="5382" width="18" style="362" customWidth="1"/>
    <col min="5383" max="5383" width="22.109375" style="362" customWidth="1"/>
    <col min="5384" max="5384" width="18" style="362" customWidth="1"/>
    <col min="5385" max="5385" width="22.109375" style="362" customWidth="1"/>
    <col min="5386" max="5386" width="17.88671875" style="362" customWidth="1"/>
    <col min="5387" max="5387" width="26.109375" style="362" customWidth="1"/>
    <col min="5388" max="5632" width="9" style="362"/>
    <col min="5633" max="5635" width="3" style="362" customWidth="1"/>
    <col min="5636" max="5636" width="17.44140625" style="362" customWidth="1"/>
    <col min="5637" max="5637" width="17.33203125" style="362" customWidth="1"/>
    <col min="5638" max="5638" width="18" style="362" customWidth="1"/>
    <col min="5639" max="5639" width="22.109375" style="362" customWidth="1"/>
    <col min="5640" max="5640" width="18" style="362" customWidth="1"/>
    <col min="5641" max="5641" width="22.109375" style="362" customWidth="1"/>
    <col min="5642" max="5642" width="17.88671875" style="362" customWidth="1"/>
    <col min="5643" max="5643" width="26.109375" style="362" customWidth="1"/>
    <col min="5644" max="5888" width="9" style="362"/>
    <col min="5889" max="5891" width="3" style="362" customWidth="1"/>
    <col min="5892" max="5892" width="17.44140625" style="362" customWidth="1"/>
    <col min="5893" max="5893" width="17.33203125" style="362" customWidth="1"/>
    <col min="5894" max="5894" width="18" style="362" customWidth="1"/>
    <col min="5895" max="5895" width="22.109375" style="362" customWidth="1"/>
    <col min="5896" max="5896" width="18" style="362" customWidth="1"/>
    <col min="5897" max="5897" width="22.109375" style="362" customWidth="1"/>
    <col min="5898" max="5898" width="17.88671875" style="362" customWidth="1"/>
    <col min="5899" max="5899" width="26.109375" style="362" customWidth="1"/>
    <col min="5900" max="6144" width="9" style="362"/>
    <col min="6145" max="6147" width="3" style="362" customWidth="1"/>
    <col min="6148" max="6148" width="17.44140625" style="362" customWidth="1"/>
    <col min="6149" max="6149" width="17.33203125" style="362" customWidth="1"/>
    <col min="6150" max="6150" width="18" style="362" customWidth="1"/>
    <col min="6151" max="6151" width="22.109375" style="362" customWidth="1"/>
    <col min="6152" max="6152" width="18" style="362" customWidth="1"/>
    <col min="6153" max="6153" width="22.109375" style="362" customWidth="1"/>
    <col min="6154" max="6154" width="17.88671875" style="362" customWidth="1"/>
    <col min="6155" max="6155" width="26.109375" style="362" customWidth="1"/>
    <col min="6156" max="6400" width="9" style="362"/>
    <col min="6401" max="6403" width="3" style="362" customWidth="1"/>
    <col min="6404" max="6404" width="17.44140625" style="362" customWidth="1"/>
    <col min="6405" max="6405" width="17.33203125" style="362" customWidth="1"/>
    <col min="6406" max="6406" width="18" style="362" customWidth="1"/>
    <col min="6407" max="6407" width="22.109375" style="362" customWidth="1"/>
    <col min="6408" max="6408" width="18" style="362" customWidth="1"/>
    <col min="6409" max="6409" width="22.109375" style="362" customWidth="1"/>
    <col min="6410" max="6410" width="17.88671875" style="362" customWidth="1"/>
    <col min="6411" max="6411" width="26.109375" style="362" customWidth="1"/>
    <col min="6412" max="6656" width="9" style="362"/>
    <col min="6657" max="6659" width="3" style="362" customWidth="1"/>
    <col min="6660" max="6660" width="17.44140625" style="362" customWidth="1"/>
    <col min="6661" max="6661" width="17.33203125" style="362" customWidth="1"/>
    <col min="6662" max="6662" width="18" style="362" customWidth="1"/>
    <col min="6663" max="6663" width="22.109375" style="362" customWidth="1"/>
    <col min="6664" max="6664" width="18" style="362" customWidth="1"/>
    <col min="6665" max="6665" width="22.109375" style="362" customWidth="1"/>
    <col min="6666" max="6666" width="17.88671875" style="362" customWidth="1"/>
    <col min="6667" max="6667" width="26.109375" style="362" customWidth="1"/>
    <col min="6668" max="6912" width="9" style="362"/>
    <col min="6913" max="6915" width="3" style="362" customWidth="1"/>
    <col min="6916" max="6916" width="17.44140625" style="362" customWidth="1"/>
    <col min="6917" max="6917" width="17.33203125" style="362" customWidth="1"/>
    <col min="6918" max="6918" width="18" style="362" customWidth="1"/>
    <col min="6919" max="6919" width="22.109375" style="362" customWidth="1"/>
    <col min="6920" max="6920" width="18" style="362" customWidth="1"/>
    <col min="6921" max="6921" width="22.109375" style="362" customWidth="1"/>
    <col min="6922" max="6922" width="17.88671875" style="362" customWidth="1"/>
    <col min="6923" max="6923" width="26.109375" style="362" customWidth="1"/>
    <col min="6924" max="7168" width="9" style="362"/>
    <col min="7169" max="7171" width="3" style="362" customWidth="1"/>
    <col min="7172" max="7172" width="17.44140625" style="362" customWidth="1"/>
    <col min="7173" max="7173" width="17.33203125" style="362" customWidth="1"/>
    <col min="7174" max="7174" width="18" style="362" customWidth="1"/>
    <col min="7175" max="7175" width="22.109375" style="362" customWidth="1"/>
    <col min="7176" max="7176" width="18" style="362" customWidth="1"/>
    <col min="7177" max="7177" width="22.109375" style="362" customWidth="1"/>
    <col min="7178" max="7178" width="17.88671875" style="362" customWidth="1"/>
    <col min="7179" max="7179" width="26.109375" style="362" customWidth="1"/>
    <col min="7180" max="7424" width="9" style="362"/>
    <col min="7425" max="7427" width="3" style="362" customWidth="1"/>
    <col min="7428" max="7428" width="17.44140625" style="362" customWidth="1"/>
    <col min="7429" max="7429" width="17.33203125" style="362" customWidth="1"/>
    <col min="7430" max="7430" width="18" style="362" customWidth="1"/>
    <col min="7431" max="7431" width="22.109375" style="362" customWidth="1"/>
    <col min="7432" max="7432" width="18" style="362" customWidth="1"/>
    <col min="7433" max="7433" width="22.109375" style="362" customWidth="1"/>
    <col min="7434" max="7434" width="17.88671875" style="362" customWidth="1"/>
    <col min="7435" max="7435" width="26.109375" style="362" customWidth="1"/>
    <col min="7436" max="7680" width="9" style="362"/>
    <col min="7681" max="7683" width="3" style="362" customWidth="1"/>
    <col min="7684" max="7684" width="17.44140625" style="362" customWidth="1"/>
    <col min="7685" max="7685" width="17.33203125" style="362" customWidth="1"/>
    <col min="7686" max="7686" width="18" style="362" customWidth="1"/>
    <col min="7687" max="7687" width="22.109375" style="362" customWidth="1"/>
    <col min="7688" max="7688" width="18" style="362" customWidth="1"/>
    <col min="7689" max="7689" width="22.109375" style="362" customWidth="1"/>
    <col min="7690" max="7690" width="17.88671875" style="362" customWidth="1"/>
    <col min="7691" max="7691" width="26.109375" style="362" customWidth="1"/>
    <col min="7692" max="7936" width="9" style="362"/>
    <col min="7937" max="7939" width="3" style="362" customWidth="1"/>
    <col min="7940" max="7940" width="17.44140625" style="362" customWidth="1"/>
    <col min="7941" max="7941" width="17.33203125" style="362" customWidth="1"/>
    <col min="7942" max="7942" width="18" style="362" customWidth="1"/>
    <col min="7943" max="7943" width="22.109375" style="362" customWidth="1"/>
    <col min="7944" max="7944" width="18" style="362" customWidth="1"/>
    <col min="7945" max="7945" width="22.109375" style="362" customWidth="1"/>
    <col min="7946" max="7946" width="17.88671875" style="362" customWidth="1"/>
    <col min="7947" max="7947" width="26.109375" style="362" customWidth="1"/>
    <col min="7948" max="8192" width="9" style="362"/>
    <col min="8193" max="8195" width="3" style="362" customWidth="1"/>
    <col min="8196" max="8196" width="17.44140625" style="362" customWidth="1"/>
    <col min="8197" max="8197" width="17.33203125" style="362" customWidth="1"/>
    <col min="8198" max="8198" width="18" style="362" customWidth="1"/>
    <col min="8199" max="8199" width="22.109375" style="362" customWidth="1"/>
    <col min="8200" max="8200" width="18" style="362" customWidth="1"/>
    <col min="8201" max="8201" width="22.109375" style="362" customWidth="1"/>
    <col min="8202" max="8202" width="17.88671875" style="362" customWidth="1"/>
    <col min="8203" max="8203" width="26.109375" style="362" customWidth="1"/>
    <col min="8204" max="8448" width="9" style="362"/>
    <col min="8449" max="8451" width="3" style="362" customWidth="1"/>
    <col min="8452" max="8452" width="17.44140625" style="362" customWidth="1"/>
    <col min="8453" max="8453" width="17.33203125" style="362" customWidth="1"/>
    <col min="8454" max="8454" width="18" style="362" customWidth="1"/>
    <col min="8455" max="8455" width="22.109375" style="362" customWidth="1"/>
    <col min="8456" max="8456" width="18" style="362" customWidth="1"/>
    <col min="8457" max="8457" width="22.109375" style="362" customWidth="1"/>
    <col min="8458" max="8458" width="17.88671875" style="362" customWidth="1"/>
    <col min="8459" max="8459" width="26.109375" style="362" customWidth="1"/>
    <col min="8460" max="8704" width="9" style="362"/>
    <col min="8705" max="8707" width="3" style="362" customWidth="1"/>
    <col min="8708" max="8708" width="17.44140625" style="362" customWidth="1"/>
    <col min="8709" max="8709" width="17.33203125" style="362" customWidth="1"/>
    <col min="8710" max="8710" width="18" style="362" customWidth="1"/>
    <col min="8711" max="8711" width="22.109375" style="362" customWidth="1"/>
    <col min="8712" max="8712" width="18" style="362" customWidth="1"/>
    <col min="8713" max="8713" width="22.109375" style="362" customWidth="1"/>
    <col min="8714" max="8714" width="17.88671875" style="362" customWidth="1"/>
    <col min="8715" max="8715" width="26.109375" style="362" customWidth="1"/>
    <col min="8716" max="8960" width="9" style="362"/>
    <col min="8961" max="8963" width="3" style="362" customWidth="1"/>
    <col min="8964" max="8964" width="17.44140625" style="362" customWidth="1"/>
    <col min="8965" max="8965" width="17.33203125" style="362" customWidth="1"/>
    <col min="8966" max="8966" width="18" style="362" customWidth="1"/>
    <col min="8967" max="8967" width="22.109375" style="362" customWidth="1"/>
    <col min="8968" max="8968" width="18" style="362" customWidth="1"/>
    <col min="8969" max="8969" width="22.109375" style="362" customWidth="1"/>
    <col min="8970" max="8970" width="17.88671875" style="362" customWidth="1"/>
    <col min="8971" max="8971" width="26.109375" style="362" customWidth="1"/>
    <col min="8972" max="9216" width="9" style="362"/>
    <col min="9217" max="9219" width="3" style="362" customWidth="1"/>
    <col min="9220" max="9220" width="17.44140625" style="362" customWidth="1"/>
    <col min="9221" max="9221" width="17.33203125" style="362" customWidth="1"/>
    <col min="9222" max="9222" width="18" style="362" customWidth="1"/>
    <col min="9223" max="9223" width="22.109375" style="362" customWidth="1"/>
    <col min="9224" max="9224" width="18" style="362" customWidth="1"/>
    <col min="9225" max="9225" width="22.109375" style="362" customWidth="1"/>
    <col min="9226" max="9226" width="17.88671875" style="362" customWidth="1"/>
    <col min="9227" max="9227" width="26.109375" style="362" customWidth="1"/>
    <col min="9228" max="9472" width="9" style="362"/>
    <col min="9473" max="9475" width="3" style="362" customWidth="1"/>
    <col min="9476" max="9476" width="17.44140625" style="362" customWidth="1"/>
    <col min="9477" max="9477" width="17.33203125" style="362" customWidth="1"/>
    <col min="9478" max="9478" width="18" style="362" customWidth="1"/>
    <col min="9479" max="9479" width="22.109375" style="362" customWidth="1"/>
    <col min="9480" max="9480" width="18" style="362" customWidth="1"/>
    <col min="9481" max="9481" width="22.109375" style="362" customWidth="1"/>
    <col min="9482" max="9482" width="17.88671875" style="362" customWidth="1"/>
    <col min="9483" max="9483" width="26.109375" style="362" customWidth="1"/>
    <col min="9484" max="9728" width="9" style="362"/>
    <col min="9729" max="9731" width="3" style="362" customWidth="1"/>
    <col min="9732" max="9732" width="17.44140625" style="362" customWidth="1"/>
    <col min="9733" max="9733" width="17.33203125" style="362" customWidth="1"/>
    <col min="9734" max="9734" width="18" style="362" customWidth="1"/>
    <col min="9735" max="9735" width="22.109375" style="362" customWidth="1"/>
    <col min="9736" max="9736" width="18" style="362" customWidth="1"/>
    <col min="9737" max="9737" width="22.109375" style="362" customWidth="1"/>
    <col min="9738" max="9738" width="17.88671875" style="362" customWidth="1"/>
    <col min="9739" max="9739" width="26.109375" style="362" customWidth="1"/>
    <col min="9740" max="9984" width="9" style="362"/>
    <col min="9985" max="9987" width="3" style="362" customWidth="1"/>
    <col min="9988" max="9988" width="17.44140625" style="362" customWidth="1"/>
    <col min="9989" max="9989" width="17.33203125" style="362" customWidth="1"/>
    <col min="9990" max="9990" width="18" style="362" customWidth="1"/>
    <col min="9991" max="9991" width="22.109375" style="362" customWidth="1"/>
    <col min="9992" max="9992" width="18" style="362" customWidth="1"/>
    <col min="9993" max="9993" width="22.109375" style="362" customWidth="1"/>
    <col min="9994" max="9994" width="17.88671875" style="362" customWidth="1"/>
    <col min="9995" max="9995" width="26.109375" style="362" customWidth="1"/>
    <col min="9996" max="10240" width="9" style="362"/>
    <col min="10241" max="10243" width="3" style="362" customWidth="1"/>
    <col min="10244" max="10244" width="17.44140625" style="362" customWidth="1"/>
    <col min="10245" max="10245" width="17.33203125" style="362" customWidth="1"/>
    <col min="10246" max="10246" width="18" style="362" customWidth="1"/>
    <col min="10247" max="10247" width="22.109375" style="362" customWidth="1"/>
    <col min="10248" max="10248" width="18" style="362" customWidth="1"/>
    <col min="10249" max="10249" width="22.109375" style="362" customWidth="1"/>
    <col min="10250" max="10250" width="17.88671875" style="362" customWidth="1"/>
    <col min="10251" max="10251" width="26.109375" style="362" customWidth="1"/>
    <col min="10252" max="10496" width="9" style="362"/>
    <col min="10497" max="10499" width="3" style="362" customWidth="1"/>
    <col min="10500" max="10500" width="17.44140625" style="362" customWidth="1"/>
    <col min="10501" max="10501" width="17.33203125" style="362" customWidth="1"/>
    <col min="10502" max="10502" width="18" style="362" customWidth="1"/>
    <col min="10503" max="10503" width="22.109375" style="362" customWidth="1"/>
    <col min="10504" max="10504" width="18" style="362" customWidth="1"/>
    <col min="10505" max="10505" width="22.109375" style="362" customWidth="1"/>
    <col min="10506" max="10506" width="17.88671875" style="362" customWidth="1"/>
    <col min="10507" max="10507" width="26.109375" style="362" customWidth="1"/>
    <col min="10508" max="10752" width="9" style="362"/>
    <col min="10753" max="10755" width="3" style="362" customWidth="1"/>
    <col min="10756" max="10756" width="17.44140625" style="362" customWidth="1"/>
    <col min="10757" max="10757" width="17.33203125" style="362" customWidth="1"/>
    <col min="10758" max="10758" width="18" style="362" customWidth="1"/>
    <col min="10759" max="10759" width="22.109375" style="362" customWidth="1"/>
    <col min="10760" max="10760" width="18" style="362" customWidth="1"/>
    <col min="10761" max="10761" width="22.109375" style="362" customWidth="1"/>
    <col min="10762" max="10762" width="17.88671875" style="362" customWidth="1"/>
    <col min="10763" max="10763" width="26.109375" style="362" customWidth="1"/>
    <col min="10764" max="11008" width="9" style="362"/>
    <col min="11009" max="11011" width="3" style="362" customWidth="1"/>
    <col min="11012" max="11012" width="17.44140625" style="362" customWidth="1"/>
    <col min="11013" max="11013" width="17.33203125" style="362" customWidth="1"/>
    <col min="11014" max="11014" width="18" style="362" customWidth="1"/>
    <col min="11015" max="11015" width="22.109375" style="362" customWidth="1"/>
    <col min="11016" max="11016" width="18" style="362" customWidth="1"/>
    <col min="11017" max="11017" width="22.109375" style="362" customWidth="1"/>
    <col min="11018" max="11018" width="17.88671875" style="362" customWidth="1"/>
    <col min="11019" max="11019" width="26.109375" style="362" customWidth="1"/>
    <col min="11020" max="11264" width="9" style="362"/>
    <col min="11265" max="11267" width="3" style="362" customWidth="1"/>
    <col min="11268" max="11268" width="17.44140625" style="362" customWidth="1"/>
    <col min="11269" max="11269" width="17.33203125" style="362" customWidth="1"/>
    <col min="11270" max="11270" width="18" style="362" customWidth="1"/>
    <col min="11271" max="11271" width="22.109375" style="362" customWidth="1"/>
    <col min="11272" max="11272" width="18" style="362" customWidth="1"/>
    <col min="11273" max="11273" width="22.109375" style="362" customWidth="1"/>
    <col min="11274" max="11274" width="17.88671875" style="362" customWidth="1"/>
    <col min="11275" max="11275" width="26.109375" style="362" customWidth="1"/>
    <col min="11276" max="11520" width="9" style="362"/>
    <col min="11521" max="11523" width="3" style="362" customWidth="1"/>
    <col min="11524" max="11524" width="17.44140625" style="362" customWidth="1"/>
    <col min="11525" max="11525" width="17.33203125" style="362" customWidth="1"/>
    <col min="11526" max="11526" width="18" style="362" customWidth="1"/>
    <col min="11527" max="11527" width="22.109375" style="362" customWidth="1"/>
    <col min="11528" max="11528" width="18" style="362" customWidth="1"/>
    <col min="11529" max="11529" width="22.109375" style="362" customWidth="1"/>
    <col min="11530" max="11530" width="17.88671875" style="362" customWidth="1"/>
    <col min="11531" max="11531" width="26.109375" style="362" customWidth="1"/>
    <col min="11532" max="11776" width="9" style="362"/>
    <col min="11777" max="11779" width="3" style="362" customWidth="1"/>
    <col min="11780" max="11780" width="17.44140625" style="362" customWidth="1"/>
    <col min="11781" max="11781" width="17.33203125" style="362" customWidth="1"/>
    <col min="11782" max="11782" width="18" style="362" customWidth="1"/>
    <col min="11783" max="11783" width="22.109375" style="362" customWidth="1"/>
    <col min="11784" max="11784" width="18" style="362" customWidth="1"/>
    <col min="11785" max="11785" width="22.109375" style="362" customWidth="1"/>
    <col min="11786" max="11786" width="17.88671875" style="362" customWidth="1"/>
    <col min="11787" max="11787" width="26.109375" style="362" customWidth="1"/>
    <col min="11788" max="12032" width="9" style="362"/>
    <col min="12033" max="12035" width="3" style="362" customWidth="1"/>
    <col min="12036" max="12036" width="17.44140625" style="362" customWidth="1"/>
    <col min="12037" max="12037" width="17.33203125" style="362" customWidth="1"/>
    <col min="12038" max="12038" width="18" style="362" customWidth="1"/>
    <col min="12039" max="12039" width="22.109375" style="362" customWidth="1"/>
    <col min="12040" max="12040" width="18" style="362" customWidth="1"/>
    <col min="12041" max="12041" width="22.109375" style="362" customWidth="1"/>
    <col min="12042" max="12042" width="17.88671875" style="362" customWidth="1"/>
    <col min="12043" max="12043" width="26.109375" style="362" customWidth="1"/>
    <col min="12044" max="12288" width="9" style="362"/>
    <col min="12289" max="12291" width="3" style="362" customWidth="1"/>
    <col min="12292" max="12292" width="17.44140625" style="362" customWidth="1"/>
    <col min="12293" max="12293" width="17.33203125" style="362" customWidth="1"/>
    <col min="12294" max="12294" width="18" style="362" customWidth="1"/>
    <col min="12295" max="12295" width="22.109375" style="362" customWidth="1"/>
    <col min="12296" max="12296" width="18" style="362" customWidth="1"/>
    <col min="12297" max="12297" width="22.109375" style="362" customWidth="1"/>
    <col min="12298" max="12298" width="17.88671875" style="362" customWidth="1"/>
    <col min="12299" max="12299" width="26.109375" style="362" customWidth="1"/>
    <col min="12300" max="12544" width="9" style="362"/>
    <col min="12545" max="12547" width="3" style="362" customWidth="1"/>
    <col min="12548" max="12548" width="17.44140625" style="362" customWidth="1"/>
    <col min="12549" max="12549" width="17.33203125" style="362" customWidth="1"/>
    <col min="12550" max="12550" width="18" style="362" customWidth="1"/>
    <col min="12551" max="12551" width="22.109375" style="362" customWidth="1"/>
    <col min="12552" max="12552" width="18" style="362" customWidth="1"/>
    <col min="12553" max="12553" width="22.109375" style="362" customWidth="1"/>
    <col min="12554" max="12554" width="17.88671875" style="362" customWidth="1"/>
    <col min="12555" max="12555" width="26.109375" style="362" customWidth="1"/>
    <col min="12556" max="12800" width="9" style="362"/>
    <col min="12801" max="12803" width="3" style="362" customWidth="1"/>
    <col min="12804" max="12804" width="17.44140625" style="362" customWidth="1"/>
    <col min="12805" max="12805" width="17.33203125" style="362" customWidth="1"/>
    <col min="12806" max="12806" width="18" style="362" customWidth="1"/>
    <col min="12807" max="12807" width="22.109375" style="362" customWidth="1"/>
    <col min="12808" max="12808" width="18" style="362" customWidth="1"/>
    <col min="12809" max="12809" width="22.109375" style="362" customWidth="1"/>
    <col min="12810" max="12810" width="17.88671875" style="362" customWidth="1"/>
    <col min="12811" max="12811" width="26.109375" style="362" customWidth="1"/>
    <col min="12812" max="13056" width="9" style="362"/>
    <col min="13057" max="13059" width="3" style="362" customWidth="1"/>
    <col min="13060" max="13060" width="17.44140625" style="362" customWidth="1"/>
    <col min="13061" max="13061" width="17.33203125" style="362" customWidth="1"/>
    <col min="13062" max="13062" width="18" style="362" customWidth="1"/>
    <col min="13063" max="13063" width="22.109375" style="362" customWidth="1"/>
    <col min="13064" max="13064" width="18" style="362" customWidth="1"/>
    <col min="13065" max="13065" width="22.109375" style="362" customWidth="1"/>
    <col min="13066" max="13066" width="17.88671875" style="362" customWidth="1"/>
    <col min="13067" max="13067" width="26.109375" style="362" customWidth="1"/>
    <col min="13068" max="13312" width="9" style="362"/>
    <col min="13313" max="13315" width="3" style="362" customWidth="1"/>
    <col min="13316" max="13316" width="17.44140625" style="362" customWidth="1"/>
    <col min="13317" max="13317" width="17.33203125" style="362" customWidth="1"/>
    <col min="13318" max="13318" width="18" style="362" customWidth="1"/>
    <col min="13319" max="13319" width="22.109375" style="362" customWidth="1"/>
    <col min="13320" max="13320" width="18" style="362" customWidth="1"/>
    <col min="13321" max="13321" width="22.109375" style="362" customWidth="1"/>
    <col min="13322" max="13322" width="17.88671875" style="362" customWidth="1"/>
    <col min="13323" max="13323" width="26.109375" style="362" customWidth="1"/>
    <col min="13324" max="13568" width="9" style="362"/>
    <col min="13569" max="13571" width="3" style="362" customWidth="1"/>
    <col min="13572" max="13572" width="17.44140625" style="362" customWidth="1"/>
    <col min="13573" max="13573" width="17.33203125" style="362" customWidth="1"/>
    <col min="13574" max="13574" width="18" style="362" customWidth="1"/>
    <col min="13575" max="13575" width="22.109375" style="362" customWidth="1"/>
    <col min="13576" max="13576" width="18" style="362" customWidth="1"/>
    <col min="13577" max="13577" width="22.109375" style="362" customWidth="1"/>
    <col min="13578" max="13578" width="17.88671875" style="362" customWidth="1"/>
    <col min="13579" max="13579" width="26.109375" style="362" customWidth="1"/>
    <col min="13580" max="13824" width="9" style="362"/>
    <col min="13825" max="13827" width="3" style="362" customWidth="1"/>
    <col min="13828" max="13828" width="17.44140625" style="362" customWidth="1"/>
    <col min="13829" max="13829" width="17.33203125" style="362" customWidth="1"/>
    <col min="13830" max="13830" width="18" style="362" customWidth="1"/>
    <col min="13831" max="13831" width="22.109375" style="362" customWidth="1"/>
    <col min="13832" max="13832" width="18" style="362" customWidth="1"/>
    <col min="13833" max="13833" width="22.109375" style="362" customWidth="1"/>
    <col min="13834" max="13834" width="17.88671875" style="362" customWidth="1"/>
    <col min="13835" max="13835" width="26.109375" style="362" customWidth="1"/>
    <col min="13836" max="14080" width="9" style="362"/>
    <col min="14081" max="14083" width="3" style="362" customWidth="1"/>
    <col min="14084" max="14084" width="17.44140625" style="362" customWidth="1"/>
    <col min="14085" max="14085" width="17.33203125" style="362" customWidth="1"/>
    <col min="14086" max="14086" width="18" style="362" customWidth="1"/>
    <col min="14087" max="14087" width="22.109375" style="362" customWidth="1"/>
    <col min="14088" max="14088" width="18" style="362" customWidth="1"/>
    <col min="14089" max="14089" width="22.109375" style="362" customWidth="1"/>
    <col min="14090" max="14090" width="17.88671875" style="362" customWidth="1"/>
    <col min="14091" max="14091" width="26.109375" style="362" customWidth="1"/>
    <col min="14092" max="14336" width="9" style="362"/>
    <col min="14337" max="14339" width="3" style="362" customWidth="1"/>
    <col min="14340" max="14340" width="17.44140625" style="362" customWidth="1"/>
    <col min="14341" max="14341" width="17.33203125" style="362" customWidth="1"/>
    <col min="14342" max="14342" width="18" style="362" customWidth="1"/>
    <col min="14343" max="14343" width="22.109375" style="362" customWidth="1"/>
    <col min="14344" max="14344" width="18" style="362" customWidth="1"/>
    <col min="14345" max="14345" width="22.109375" style="362" customWidth="1"/>
    <col min="14346" max="14346" width="17.88671875" style="362" customWidth="1"/>
    <col min="14347" max="14347" width="26.109375" style="362" customWidth="1"/>
    <col min="14348" max="14592" width="9" style="362"/>
    <col min="14593" max="14595" width="3" style="362" customWidth="1"/>
    <col min="14596" max="14596" width="17.44140625" style="362" customWidth="1"/>
    <col min="14597" max="14597" width="17.33203125" style="362" customWidth="1"/>
    <col min="14598" max="14598" width="18" style="362" customWidth="1"/>
    <col min="14599" max="14599" width="22.109375" style="362" customWidth="1"/>
    <col min="14600" max="14600" width="18" style="362" customWidth="1"/>
    <col min="14601" max="14601" width="22.109375" style="362" customWidth="1"/>
    <col min="14602" max="14602" width="17.88671875" style="362" customWidth="1"/>
    <col min="14603" max="14603" width="26.109375" style="362" customWidth="1"/>
    <col min="14604" max="14848" width="9" style="362"/>
    <col min="14849" max="14851" width="3" style="362" customWidth="1"/>
    <col min="14852" max="14852" width="17.44140625" style="362" customWidth="1"/>
    <col min="14853" max="14853" width="17.33203125" style="362" customWidth="1"/>
    <col min="14854" max="14854" width="18" style="362" customWidth="1"/>
    <col min="14855" max="14855" width="22.109375" style="362" customWidth="1"/>
    <col min="14856" max="14856" width="18" style="362" customWidth="1"/>
    <col min="14857" max="14857" width="22.109375" style="362" customWidth="1"/>
    <col min="14858" max="14858" width="17.88671875" style="362" customWidth="1"/>
    <col min="14859" max="14859" width="26.109375" style="362" customWidth="1"/>
    <col min="14860" max="15104" width="9" style="362"/>
    <col min="15105" max="15107" width="3" style="362" customWidth="1"/>
    <col min="15108" max="15108" width="17.44140625" style="362" customWidth="1"/>
    <col min="15109" max="15109" width="17.33203125" style="362" customWidth="1"/>
    <col min="15110" max="15110" width="18" style="362" customWidth="1"/>
    <col min="15111" max="15111" width="22.109375" style="362" customWidth="1"/>
    <col min="15112" max="15112" width="18" style="362" customWidth="1"/>
    <col min="15113" max="15113" width="22.109375" style="362" customWidth="1"/>
    <col min="15114" max="15114" width="17.88671875" style="362" customWidth="1"/>
    <col min="15115" max="15115" width="26.109375" style="362" customWidth="1"/>
    <col min="15116" max="15360" width="9" style="362"/>
    <col min="15361" max="15363" width="3" style="362" customWidth="1"/>
    <col min="15364" max="15364" width="17.44140625" style="362" customWidth="1"/>
    <col min="15365" max="15365" width="17.33203125" style="362" customWidth="1"/>
    <col min="15366" max="15366" width="18" style="362" customWidth="1"/>
    <col min="15367" max="15367" width="22.109375" style="362" customWidth="1"/>
    <col min="15368" max="15368" width="18" style="362" customWidth="1"/>
    <col min="15369" max="15369" width="22.109375" style="362" customWidth="1"/>
    <col min="15370" max="15370" width="17.88671875" style="362" customWidth="1"/>
    <col min="15371" max="15371" width="26.109375" style="362" customWidth="1"/>
    <col min="15372" max="15616" width="9" style="362"/>
    <col min="15617" max="15619" width="3" style="362" customWidth="1"/>
    <col min="15620" max="15620" width="17.44140625" style="362" customWidth="1"/>
    <col min="15621" max="15621" width="17.33203125" style="362" customWidth="1"/>
    <col min="15622" max="15622" width="18" style="362" customWidth="1"/>
    <col min="15623" max="15623" width="22.109375" style="362" customWidth="1"/>
    <col min="15624" max="15624" width="18" style="362" customWidth="1"/>
    <col min="15625" max="15625" width="22.109375" style="362" customWidth="1"/>
    <col min="15626" max="15626" width="17.88671875" style="362" customWidth="1"/>
    <col min="15627" max="15627" width="26.109375" style="362" customWidth="1"/>
    <col min="15628" max="15872" width="9" style="362"/>
    <col min="15873" max="15875" width="3" style="362" customWidth="1"/>
    <col min="15876" max="15876" width="17.44140625" style="362" customWidth="1"/>
    <col min="15877" max="15877" width="17.33203125" style="362" customWidth="1"/>
    <col min="15878" max="15878" width="18" style="362" customWidth="1"/>
    <col min="15879" max="15879" width="22.109375" style="362" customWidth="1"/>
    <col min="15880" max="15880" width="18" style="362" customWidth="1"/>
    <col min="15881" max="15881" width="22.109375" style="362" customWidth="1"/>
    <col min="15882" max="15882" width="17.88671875" style="362" customWidth="1"/>
    <col min="15883" max="15883" width="26.109375" style="362" customWidth="1"/>
    <col min="15884" max="16128" width="9" style="362"/>
    <col min="16129" max="16131" width="3" style="362" customWidth="1"/>
    <col min="16132" max="16132" width="17.44140625" style="362" customWidth="1"/>
    <col min="16133" max="16133" width="17.33203125" style="362" customWidth="1"/>
    <col min="16134" max="16134" width="18" style="362" customWidth="1"/>
    <col min="16135" max="16135" width="22.109375" style="362" customWidth="1"/>
    <col min="16136" max="16136" width="18" style="362" customWidth="1"/>
    <col min="16137" max="16137" width="22.109375" style="362" customWidth="1"/>
    <col min="16138" max="16138" width="17.88671875" style="362" customWidth="1"/>
    <col min="16139" max="16139" width="26.109375" style="362" customWidth="1"/>
    <col min="16140" max="16384" width="9" style="362"/>
  </cols>
  <sheetData>
    <row r="1" spans="1:12" ht="21" customHeight="1">
      <c r="A1" s="1486" t="s">
        <v>646</v>
      </c>
      <c r="B1" s="1486"/>
      <c r="C1" s="1486"/>
      <c r="D1" s="1486"/>
      <c r="E1" s="358"/>
      <c r="F1" s="359"/>
      <c r="G1" s="359"/>
      <c r="H1" s="359"/>
      <c r="I1" s="359"/>
      <c r="J1" s="360" t="s">
        <v>647</v>
      </c>
      <c r="K1" s="361" t="s">
        <v>648</v>
      </c>
    </row>
    <row r="2" spans="1:12" ht="21" customHeight="1">
      <c r="A2" s="1487" t="s">
        <v>649</v>
      </c>
      <c r="B2" s="1487"/>
      <c r="C2" s="1487"/>
      <c r="D2" s="1487"/>
      <c r="E2" s="363" t="s">
        <v>650</v>
      </c>
      <c r="F2" s="364"/>
      <c r="G2" s="364"/>
      <c r="H2" s="364"/>
      <c r="I2" s="364"/>
      <c r="J2" s="360" t="s">
        <v>651</v>
      </c>
      <c r="K2" s="365" t="s">
        <v>652</v>
      </c>
    </row>
    <row r="3" spans="1:12" ht="33">
      <c r="A3" s="1488" t="s">
        <v>653</v>
      </c>
      <c r="B3" s="1489"/>
      <c r="C3" s="1489"/>
      <c r="D3" s="1489"/>
      <c r="E3" s="1489"/>
      <c r="F3" s="1489"/>
      <c r="G3" s="1489"/>
      <c r="H3" s="1489"/>
      <c r="I3" s="1489"/>
      <c r="J3" s="1489"/>
      <c r="K3" s="1489"/>
      <c r="L3" s="54" t="s">
        <v>12</v>
      </c>
    </row>
    <row r="4" spans="1:12" ht="27" customHeight="1">
      <c r="A4" s="366"/>
      <c r="B4" s="366"/>
      <c r="C4" s="366"/>
      <c r="D4" s="366"/>
      <c r="E4" s="367" t="s">
        <v>654</v>
      </c>
      <c r="F4" s="368"/>
      <c r="G4" s="369" t="s">
        <v>997</v>
      </c>
      <c r="H4" s="359"/>
      <c r="I4" s="368"/>
      <c r="J4" s="368"/>
      <c r="K4" s="370" t="s">
        <v>656</v>
      </c>
    </row>
    <row r="5" spans="1:12" ht="23.25" customHeight="1">
      <c r="A5" s="1479" t="s">
        <v>657</v>
      </c>
      <c r="B5" s="1480"/>
      <c r="C5" s="1480"/>
      <c r="D5" s="1480"/>
      <c r="E5" s="1481"/>
      <c r="F5" s="1484" t="s">
        <v>658</v>
      </c>
      <c r="G5" s="1485"/>
      <c r="H5" s="372" t="s">
        <v>659</v>
      </c>
      <c r="I5" s="373" t="s">
        <v>660</v>
      </c>
      <c r="J5" s="372" t="s">
        <v>661</v>
      </c>
      <c r="K5" s="374" t="s">
        <v>662</v>
      </c>
    </row>
    <row r="6" spans="1:12" ht="23.25" customHeight="1">
      <c r="A6" s="1482"/>
      <c r="B6" s="1482"/>
      <c r="C6" s="1482"/>
      <c r="D6" s="1482"/>
      <c r="E6" s="1483"/>
      <c r="F6" s="360" t="s">
        <v>663</v>
      </c>
      <c r="G6" s="360" t="s">
        <v>664</v>
      </c>
      <c r="H6" s="360" t="s">
        <v>663</v>
      </c>
      <c r="I6" s="360" t="s">
        <v>664</v>
      </c>
      <c r="J6" s="360" t="s">
        <v>663</v>
      </c>
      <c r="K6" s="371" t="s">
        <v>664</v>
      </c>
    </row>
    <row r="7" spans="1:12" ht="19.5" customHeight="1">
      <c r="A7" s="375"/>
      <c r="B7" s="376" t="s">
        <v>665</v>
      </c>
      <c r="C7" s="375"/>
      <c r="D7" s="375"/>
      <c r="E7" s="375"/>
      <c r="F7" s="377">
        <f t="shared" ref="F7:K7" si="0">F8+F18+F19+F20+F23+F26+F27+F28</f>
        <v>37999322</v>
      </c>
      <c r="G7" s="377">
        <f t="shared" si="0"/>
        <v>37999322</v>
      </c>
      <c r="H7" s="377">
        <f t="shared" si="0"/>
        <v>37588843</v>
      </c>
      <c r="I7" s="377">
        <f t="shared" si="0"/>
        <v>37588843</v>
      </c>
      <c r="J7" s="377">
        <f t="shared" si="0"/>
        <v>410479</v>
      </c>
      <c r="K7" s="378">
        <f t="shared" si="0"/>
        <v>410479</v>
      </c>
    </row>
    <row r="8" spans="1:12" ht="19.5" customHeight="1">
      <c r="A8" s="379"/>
      <c r="B8" s="379"/>
      <c r="C8" s="380" t="s">
        <v>666</v>
      </c>
      <c r="D8" s="379"/>
      <c r="E8" s="379"/>
      <c r="F8" s="377">
        <f t="shared" ref="F8:K8" si="1">F9+F12+F13+F14+F15+F17</f>
        <v>24983776</v>
      </c>
      <c r="G8" s="377">
        <f t="shared" si="1"/>
        <v>24983776</v>
      </c>
      <c r="H8" s="377">
        <f t="shared" si="1"/>
        <v>24983776</v>
      </c>
      <c r="I8" s="377">
        <f t="shared" si="1"/>
        <v>24983776</v>
      </c>
      <c r="J8" s="377">
        <f t="shared" si="1"/>
        <v>0</v>
      </c>
      <c r="K8" s="378">
        <f t="shared" si="1"/>
        <v>0</v>
      </c>
    </row>
    <row r="9" spans="1:12" ht="19.5" customHeight="1">
      <c r="A9" s="379"/>
      <c r="B9" s="379"/>
      <c r="C9" s="380"/>
      <c r="D9" s="379" t="s">
        <v>667</v>
      </c>
      <c r="E9" s="379"/>
      <c r="F9" s="377">
        <f t="shared" ref="F9:K9" si="2">F10+F11</f>
        <v>0</v>
      </c>
      <c r="G9" s="377">
        <f t="shared" si="2"/>
        <v>0</v>
      </c>
      <c r="H9" s="377">
        <f t="shared" si="2"/>
        <v>0</v>
      </c>
      <c r="I9" s="377">
        <f t="shared" si="2"/>
        <v>0</v>
      </c>
      <c r="J9" s="377">
        <f t="shared" si="2"/>
        <v>0</v>
      </c>
      <c r="K9" s="378">
        <f t="shared" si="2"/>
        <v>0</v>
      </c>
    </row>
    <row r="10" spans="1:12" ht="19.5" customHeight="1">
      <c r="A10" s="379"/>
      <c r="B10" s="379"/>
      <c r="C10" s="380"/>
      <c r="D10" s="381"/>
      <c r="E10" s="379" t="s">
        <v>668</v>
      </c>
      <c r="F10" s="377"/>
      <c r="G10" s="377"/>
      <c r="H10" s="377"/>
      <c r="I10" s="377"/>
      <c r="J10" s="377"/>
      <c r="K10" s="378"/>
    </row>
    <row r="11" spans="1:12" ht="19.5" customHeight="1">
      <c r="A11" s="379"/>
      <c r="B11" s="379"/>
      <c r="C11" s="380"/>
      <c r="E11" s="379" t="s">
        <v>669</v>
      </c>
      <c r="F11" s="377"/>
      <c r="G11" s="377"/>
      <c r="H11" s="377"/>
      <c r="I11" s="377"/>
      <c r="J11" s="377"/>
      <c r="K11" s="378"/>
    </row>
    <row r="12" spans="1:12" ht="19.5" customHeight="1">
      <c r="A12" s="379"/>
      <c r="B12" s="379"/>
      <c r="C12" s="380"/>
      <c r="D12" s="379" t="s">
        <v>670</v>
      </c>
      <c r="E12" s="375"/>
      <c r="F12" s="377">
        <v>9432</v>
      </c>
      <c r="G12" s="377">
        <v>9432</v>
      </c>
      <c r="H12" s="377">
        <v>9432</v>
      </c>
      <c r="I12" s="377">
        <v>9432</v>
      </c>
      <c r="J12" s="377">
        <v>0</v>
      </c>
      <c r="K12" s="378">
        <v>0</v>
      </c>
    </row>
    <row r="13" spans="1:12" ht="19.5" customHeight="1">
      <c r="A13" s="379"/>
      <c r="B13" s="379"/>
      <c r="C13" s="380"/>
      <c r="D13" s="379" t="s">
        <v>671</v>
      </c>
      <c r="E13" s="379"/>
      <c r="F13" s="377">
        <v>17516</v>
      </c>
      <c r="G13" s="377">
        <v>17516</v>
      </c>
      <c r="H13" s="377">
        <v>17516</v>
      </c>
      <c r="I13" s="377">
        <v>17516</v>
      </c>
      <c r="J13" s="377">
        <v>0</v>
      </c>
      <c r="K13" s="378">
        <v>0</v>
      </c>
    </row>
    <row r="14" spans="1:12" ht="19.5" customHeight="1">
      <c r="A14" s="379"/>
      <c r="B14" s="379"/>
      <c r="C14" s="380"/>
      <c r="D14" s="379" t="s">
        <v>672</v>
      </c>
      <c r="E14" s="379"/>
      <c r="F14" s="377">
        <v>3450</v>
      </c>
      <c r="G14" s="377">
        <v>3450</v>
      </c>
      <c r="H14" s="377">
        <v>3450</v>
      </c>
      <c r="I14" s="377">
        <v>3450</v>
      </c>
      <c r="J14" s="377">
        <v>0</v>
      </c>
      <c r="K14" s="378">
        <v>0</v>
      </c>
    </row>
    <row r="15" spans="1:12" ht="19.5" customHeight="1">
      <c r="A15" s="379"/>
      <c r="B15" s="379"/>
      <c r="C15" s="380"/>
      <c r="D15" s="379" t="s">
        <v>673</v>
      </c>
      <c r="E15" s="379"/>
      <c r="F15" s="377">
        <f t="shared" ref="F15:K15" si="3">F16</f>
        <v>5319</v>
      </c>
      <c r="G15" s="377">
        <f t="shared" si="3"/>
        <v>5319</v>
      </c>
      <c r="H15" s="377">
        <f t="shared" si="3"/>
        <v>5319</v>
      </c>
      <c r="I15" s="377">
        <f t="shared" si="3"/>
        <v>5319</v>
      </c>
      <c r="J15" s="377">
        <f t="shared" si="3"/>
        <v>0</v>
      </c>
      <c r="K15" s="378">
        <f t="shared" si="3"/>
        <v>0</v>
      </c>
    </row>
    <row r="16" spans="1:12" ht="19.5" customHeight="1">
      <c r="A16" s="379"/>
      <c r="B16" s="379"/>
      <c r="C16" s="380"/>
      <c r="E16" s="379" t="s">
        <v>674</v>
      </c>
      <c r="F16" s="377">
        <v>5319</v>
      </c>
      <c r="G16" s="377">
        <v>5319</v>
      </c>
      <c r="H16" s="377">
        <v>5319</v>
      </c>
      <c r="I16" s="377">
        <v>5319</v>
      </c>
      <c r="J16" s="377">
        <v>0</v>
      </c>
      <c r="K16" s="378">
        <v>0</v>
      </c>
    </row>
    <row r="17" spans="1:11" ht="19.5" customHeight="1">
      <c r="A17" s="379"/>
      <c r="B17" s="379"/>
      <c r="C17" s="380"/>
      <c r="D17" s="379" t="s">
        <v>675</v>
      </c>
      <c r="E17" s="379"/>
      <c r="F17" s="377">
        <v>24948059</v>
      </c>
      <c r="G17" s="377">
        <v>24948059</v>
      </c>
      <c r="H17" s="377">
        <v>24948059</v>
      </c>
      <c r="I17" s="377">
        <v>24948059</v>
      </c>
      <c r="J17" s="377">
        <v>0</v>
      </c>
      <c r="K17" s="378">
        <v>0</v>
      </c>
    </row>
    <row r="18" spans="1:11" ht="19.5" customHeight="1">
      <c r="A18" s="379"/>
      <c r="B18" s="379"/>
      <c r="C18" s="382" t="s">
        <v>676</v>
      </c>
      <c r="D18" s="379"/>
      <c r="E18" s="379"/>
      <c r="F18" s="377"/>
      <c r="G18" s="377"/>
      <c r="H18" s="377"/>
      <c r="I18" s="377"/>
      <c r="J18" s="377"/>
      <c r="K18" s="378"/>
    </row>
    <row r="19" spans="1:11" ht="19.5" customHeight="1">
      <c r="A19" s="379"/>
      <c r="B19" s="379"/>
      <c r="C19" s="382" t="s">
        <v>677</v>
      </c>
      <c r="D19" s="379"/>
      <c r="E19" s="379"/>
      <c r="F19" s="377">
        <v>25907</v>
      </c>
      <c r="G19" s="377">
        <v>25907</v>
      </c>
      <c r="H19" s="377">
        <v>25907</v>
      </c>
      <c r="I19" s="377">
        <v>25907</v>
      </c>
      <c r="J19" s="377">
        <v>0</v>
      </c>
      <c r="K19" s="378">
        <v>0</v>
      </c>
    </row>
    <row r="20" spans="1:11" ht="19.5" customHeight="1">
      <c r="A20" s="379"/>
      <c r="B20" s="379"/>
      <c r="C20" s="382" t="s">
        <v>678</v>
      </c>
      <c r="D20" s="379"/>
      <c r="E20" s="379"/>
      <c r="F20" s="377">
        <f>F21+F22</f>
        <v>0</v>
      </c>
      <c r="G20" s="377">
        <f>G21+G22</f>
        <v>0</v>
      </c>
      <c r="H20" s="377">
        <f>H21+H22</f>
        <v>0</v>
      </c>
      <c r="I20" s="377">
        <f>I21+I22</f>
        <v>0</v>
      </c>
      <c r="J20" s="377">
        <f>J21</f>
        <v>0</v>
      </c>
      <c r="K20" s="378">
        <f>K21</f>
        <v>0</v>
      </c>
    </row>
    <row r="21" spans="1:11" ht="19.5" customHeight="1">
      <c r="A21" s="379"/>
      <c r="B21" s="379"/>
      <c r="C21" s="379"/>
      <c r="D21" s="382" t="s">
        <v>679</v>
      </c>
      <c r="E21" s="383"/>
      <c r="F21" s="377"/>
      <c r="G21" s="377"/>
      <c r="H21" s="377"/>
      <c r="I21" s="377"/>
      <c r="J21" s="377"/>
      <c r="K21" s="378"/>
    </row>
    <row r="22" spans="1:11" ht="19.5" customHeight="1">
      <c r="A22" s="384"/>
      <c r="B22" s="384"/>
      <c r="C22" s="375"/>
      <c r="D22" s="385" t="s">
        <v>680</v>
      </c>
      <c r="E22" s="384"/>
      <c r="F22" s="377"/>
      <c r="G22" s="377"/>
      <c r="H22" s="377"/>
      <c r="I22" s="377"/>
      <c r="J22" s="377"/>
      <c r="K22" s="378"/>
    </row>
    <row r="23" spans="1:11" ht="19.5" customHeight="1">
      <c r="A23" s="379"/>
      <c r="B23" s="379"/>
      <c r="C23" s="379" t="s">
        <v>681</v>
      </c>
      <c r="D23" s="379"/>
      <c r="E23" s="379"/>
      <c r="F23" s="377"/>
      <c r="G23" s="377"/>
      <c r="H23" s="377"/>
      <c r="I23" s="377"/>
      <c r="J23" s="377"/>
      <c r="K23" s="378"/>
    </row>
    <row r="24" spans="1:11" ht="23.25" customHeight="1">
      <c r="A24" s="1479" t="s">
        <v>657</v>
      </c>
      <c r="B24" s="1480"/>
      <c r="C24" s="1480"/>
      <c r="D24" s="1480"/>
      <c r="E24" s="1481"/>
      <c r="F24" s="1484" t="s">
        <v>658</v>
      </c>
      <c r="G24" s="1485"/>
      <c r="H24" s="372" t="s">
        <v>659</v>
      </c>
      <c r="I24" s="373" t="s">
        <v>660</v>
      </c>
      <c r="J24" s="372" t="s">
        <v>661</v>
      </c>
      <c r="K24" s="374" t="s">
        <v>662</v>
      </c>
    </row>
    <row r="25" spans="1:11" ht="23.25" customHeight="1">
      <c r="A25" s="1482"/>
      <c r="B25" s="1482"/>
      <c r="C25" s="1482"/>
      <c r="D25" s="1482"/>
      <c r="E25" s="1483"/>
      <c r="F25" s="360" t="s">
        <v>663</v>
      </c>
      <c r="G25" s="360" t="s">
        <v>664</v>
      </c>
      <c r="H25" s="360" t="s">
        <v>663</v>
      </c>
      <c r="I25" s="360" t="s">
        <v>664</v>
      </c>
      <c r="J25" s="360" t="s">
        <v>663</v>
      </c>
      <c r="K25" s="371" t="s">
        <v>664</v>
      </c>
    </row>
    <row r="26" spans="1:11" ht="19.5" customHeight="1">
      <c r="A26" s="379"/>
      <c r="B26" s="379"/>
      <c r="C26" s="379" t="s">
        <v>682</v>
      </c>
      <c r="D26" s="379"/>
      <c r="E26" s="379"/>
      <c r="F26" s="377">
        <v>12850479</v>
      </c>
      <c r="G26" s="377">
        <v>12850479</v>
      </c>
      <c r="H26" s="377">
        <v>12440000</v>
      </c>
      <c r="I26" s="377">
        <v>12440000</v>
      </c>
      <c r="J26" s="377">
        <v>410479</v>
      </c>
      <c r="K26" s="378">
        <v>410479</v>
      </c>
    </row>
    <row r="27" spans="1:11" ht="19.5" customHeight="1">
      <c r="A27" s="379"/>
      <c r="B27" s="379"/>
      <c r="C27" s="379" t="s">
        <v>683</v>
      </c>
      <c r="D27" s="379"/>
      <c r="E27" s="379"/>
      <c r="F27" s="377">
        <v>120000</v>
      </c>
      <c r="G27" s="377">
        <v>120000</v>
      </c>
      <c r="H27" s="377">
        <v>120000</v>
      </c>
      <c r="I27" s="377">
        <v>120000</v>
      </c>
      <c r="J27" s="377">
        <v>0</v>
      </c>
      <c r="K27" s="378">
        <v>0</v>
      </c>
    </row>
    <row r="28" spans="1:11" ht="19.5" customHeight="1">
      <c r="A28" s="379"/>
      <c r="B28" s="379"/>
      <c r="C28" s="379" t="s">
        <v>684</v>
      </c>
      <c r="D28" s="379"/>
      <c r="E28" s="379"/>
      <c r="F28" s="377">
        <v>19160</v>
      </c>
      <c r="G28" s="377">
        <v>19160</v>
      </c>
      <c r="H28" s="377">
        <v>19160</v>
      </c>
      <c r="I28" s="377">
        <v>19160</v>
      </c>
      <c r="J28" s="377">
        <v>0</v>
      </c>
      <c r="K28" s="378">
        <v>0</v>
      </c>
    </row>
    <row r="29" spans="1:11" ht="19.5" customHeight="1">
      <c r="A29" s="379"/>
      <c r="B29" s="379" t="s">
        <v>685</v>
      </c>
      <c r="C29" s="379"/>
      <c r="D29" s="379"/>
      <c r="E29" s="379"/>
      <c r="F29" s="377">
        <f t="shared" ref="F29:K29" si="4">F30</f>
        <v>0</v>
      </c>
      <c r="G29" s="377">
        <f t="shared" si="4"/>
        <v>0</v>
      </c>
      <c r="H29" s="377">
        <f t="shared" si="4"/>
        <v>0</v>
      </c>
      <c r="I29" s="377">
        <f t="shared" si="4"/>
        <v>0</v>
      </c>
      <c r="J29" s="377">
        <f t="shared" si="4"/>
        <v>0</v>
      </c>
      <c r="K29" s="378">
        <f t="shared" si="4"/>
        <v>0</v>
      </c>
    </row>
    <row r="30" spans="1:11" ht="19.5" customHeight="1">
      <c r="A30" s="379"/>
      <c r="B30" s="379"/>
      <c r="C30" s="379" t="s">
        <v>686</v>
      </c>
      <c r="D30" s="379"/>
      <c r="E30" s="379"/>
      <c r="F30" s="377">
        <f t="shared" ref="F30:K30" si="5">F31+F32+F33+F34</f>
        <v>0</v>
      </c>
      <c r="G30" s="377">
        <f t="shared" si="5"/>
        <v>0</v>
      </c>
      <c r="H30" s="377">
        <f t="shared" si="5"/>
        <v>0</v>
      </c>
      <c r="I30" s="377">
        <f t="shared" si="5"/>
        <v>0</v>
      </c>
      <c r="J30" s="377">
        <f t="shared" si="5"/>
        <v>0</v>
      </c>
      <c r="K30" s="378">
        <f t="shared" si="5"/>
        <v>0</v>
      </c>
    </row>
    <row r="31" spans="1:11" ht="19.5" customHeight="1">
      <c r="A31" s="379"/>
      <c r="B31" s="379"/>
      <c r="C31" s="379"/>
      <c r="D31" s="379" t="s">
        <v>687</v>
      </c>
      <c r="E31" s="379"/>
      <c r="F31" s="377">
        <v>0</v>
      </c>
      <c r="G31" s="377">
        <v>0</v>
      </c>
      <c r="H31" s="377">
        <v>0</v>
      </c>
      <c r="I31" s="377">
        <v>0</v>
      </c>
      <c r="J31" s="377">
        <v>0</v>
      </c>
      <c r="K31" s="378">
        <v>0</v>
      </c>
    </row>
    <row r="32" spans="1:11" ht="19.5" customHeight="1">
      <c r="A32" s="379"/>
      <c r="B32" s="379"/>
      <c r="C32" s="379"/>
      <c r="D32" s="379" t="s">
        <v>688</v>
      </c>
      <c r="E32" s="379"/>
      <c r="F32" s="377">
        <v>0</v>
      </c>
      <c r="G32" s="377">
        <v>0</v>
      </c>
      <c r="H32" s="377">
        <v>0</v>
      </c>
      <c r="I32" s="377">
        <v>0</v>
      </c>
      <c r="J32" s="377">
        <v>0</v>
      </c>
      <c r="K32" s="378">
        <v>0</v>
      </c>
    </row>
    <row r="33" spans="1:11" ht="19.5" customHeight="1">
      <c r="A33" s="379"/>
      <c r="B33" s="379"/>
      <c r="C33" s="379"/>
      <c r="D33" s="379" t="s">
        <v>689</v>
      </c>
      <c r="E33" s="379"/>
      <c r="F33" s="377">
        <v>0</v>
      </c>
      <c r="G33" s="377">
        <v>0</v>
      </c>
      <c r="H33" s="377">
        <v>0</v>
      </c>
      <c r="I33" s="377">
        <v>0</v>
      </c>
      <c r="J33" s="377">
        <v>0</v>
      </c>
      <c r="K33" s="378">
        <v>0</v>
      </c>
    </row>
    <row r="34" spans="1:11" ht="19.5" customHeight="1">
      <c r="A34" s="379"/>
      <c r="B34" s="379"/>
      <c r="C34" s="379"/>
      <c r="D34" s="379" t="s">
        <v>680</v>
      </c>
      <c r="E34" s="379"/>
      <c r="F34" s="377">
        <v>0</v>
      </c>
      <c r="G34" s="377">
        <v>0</v>
      </c>
      <c r="H34" s="377">
        <v>0</v>
      </c>
      <c r="I34" s="377">
        <v>0</v>
      </c>
      <c r="J34" s="377">
        <v>0</v>
      </c>
      <c r="K34" s="378">
        <v>0</v>
      </c>
    </row>
    <row r="35" spans="1:11" ht="19.5" customHeight="1">
      <c r="A35" s="379"/>
      <c r="B35" s="386" t="s">
        <v>690</v>
      </c>
      <c r="C35" s="379"/>
      <c r="D35" s="379"/>
      <c r="E35" s="379"/>
      <c r="F35" s="377">
        <f t="shared" ref="F35:K35" si="6">F7+F29</f>
        <v>37999322</v>
      </c>
      <c r="G35" s="377">
        <f t="shared" si="6"/>
        <v>37999322</v>
      </c>
      <c r="H35" s="377">
        <f t="shared" si="6"/>
        <v>37588843</v>
      </c>
      <c r="I35" s="377">
        <f t="shared" si="6"/>
        <v>37588843</v>
      </c>
      <c r="J35" s="377">
        <f t="shared" si="6"/>
        <v>410479</v>
      </c>
      <c r="K35" s="378">
        <f t="shared" si="6"/>
        <v>410479</v>
      </c>
    </row>
    <row r="36" spans="1:11" ht="19.5" customHeight="1">
      <c r="A36" s="379"/>
      <c r="B36" s="379" t="s">
        <v>691</v>
      </c>
      <c r="C36" s="379"/>
      <c r="D36" s="379"/>
      <c r="E36" s="379"/>
      <c r="F36" s="377">
        <v>0</v>
      </c>
      <c r="G36" s="377">
        <v>0</v>
      </c>
      <c r="H36" s="387"/>
      <c r="I36" s="388"/>
      <c r="J36" s="388"/>
      <c r="K36" s="389"/>
    </row>
    <row r="37" spans="1:11" ht="19.5" customHeight="1">
      <c r="A37" s="379"/>
      <c r="B37" s="379" t="s">
        <v>692</v>
      </c>
      <c r="C37" s="379"/>
      <c r="D37" s="379"/>
      <c r="E37" s="379"/>
      <c r="F37" s="377">
        <v>0</v>
      </c>
      <c r="G37" s="377">
        <v>0</v>
      </c>
      <c r="H37" s="390"/>
      <c r="I37" s="391"/>
      <c r="J37" s="391"/>
      <c r="K37" s="392"/>
    </row>
    <row r="38" spans="1:11" ht="19.5" customHeight="1">
      <c r="A38" s="386" t="s">
        <v>693</v>
      </c>
      <c r="B38" s="379"/>
      <c r="C38" s="379"/>
      <c r="D38" s="379"/>
      <c r="E38" s="393"/>
      <c r="F38" s="377">
        <f>F35</f>
        <v>37999322</v>
      </c>
      <c r="G38" s="377"/>
      <c r="H38" s="390"/>
      <c r="I38" s="391"/>
      <c r="J38" s="391"/>
      <c r="K38" s="392"/>
    </row>
    <row r="39" spans="1:11" ht="19.5" customHeight="1">
      <c r="A39" s="386" t="s">
        <v>694</v>
      </c>
      <c r="B39" s="379"/>
      <c r="C39" s="379"/>
      <c r="D39" s="379"/>
      <c r="E39" s="383"/>
      <c r="F39" s="377">
        <v>804753018</v>
      </c>
      <c r="G39" s="377"/>
      <c r="H39" s="390"/>
      <c r="I39" s="391"/>
      <c r="J39" s="391"/>
      <c r="K39" s="392"/>
    </row>
    <row r="40" spans="1:11" ht="19.5" customHeight="1">
      <c r="A40" s="386" t="s">
        <v>695</v>
      </c>
      <c r="B40" s="379"/>
      <c r="C40" s="379"/>
      <c r="D40" s="379"/>
      <c r="E40" s="383"/>
      <c r="F40" s="394">
        <f>F38+F39</f>
        <v>842752340</v>
      </c>
      <c r="G40" s="395"/>
      <c r="H40" s="396"/>
      <c r="I40" s="397"/>
      <c r="J40" s="397"/>
      <c r="K40" s="398"/>
    </row>
    <row r="41" spans="1:11" ht="23.25" customHeight="1">
      <c r="A41" s="1479" t="s">
        <v>657</v>
      </c>
      <c r="B41" s="1480"/>
      <c r="C41" s="1480"/>
      <c r="D41" s="1480"/>
      <c r="E41" s="1481"/>
      <c r="F41" s="1493" t="s">
        <v>658</v>
      </c>
      <c r="G41" s="1494"/>
      <c r="H41" s="400" t="s">
        <v>659</v>
      </c>
      <c r="I41" s="401" t="s">
        <v>696</v>
      </c>
      <c r="J41" s="400" t="s">
        <v>661</v>
      </c>
      <c r="K41" s="402" t="s">
        <v>697</v>
      </c>
    </row>
    <row r="42" spans="1:11" ht="23.25" customHeight="1">
      <c r="A42" s="1482"/>
      <c r="B42" s="1482"/>
      <c r="C42" s="1482"/>
      <c r="D42" s="1482"/>
      <c r="E42" s="1483"/>
      <c r="F42" s="403" t="s">
        <v>663</v>
      </c>
      <c r="G42" s="403" t="s">
        <v>664</v>
      </c>
      <c r="H42" s="403" t="s">
        <v>663</v>
      </c>
      <c r="I42" s="403" t="s">
        <v>664</v>
      </c>
      <c r="J42" s="403" t="s">
        <v>663</v>
      </c>
      <c r="K42" s="399" t="s">
        <v>664</v>
      </c>
    </row>
    <row r="43" spans="1:11" ht="19.5" customHeight="1">
      <c r="A43" s="379"/>
      <c r="B43" s="380" t="s">
        <v>698</v>
      </c>
      <c r="C43" s="379"/>
      <c r="D43" s="379"/>
      <c r="E43" s="379"/>
      <c r="F43" s="377">
        <f t="shared" ref="F43:K43" si="7">F44+F49+F52+F55+F59+F64+F66</f>
        <v>18649019</v>
      </c>
      <c r="G43" s="377">
        <f t="shared" si="7"/>
        <v>18649019</v>
      </c>
      <c r="H43" s="377">
        <f t="shared" si="7"/>
        <v>17144025</v>
      </c>
      <c r="I43" s="377">
        <f t="shared" si="7"/>
        <v>17144025</v>
      </c>
      <c r="J43" s="377">
        <f t="shared" si="7"/>
        <v>1504994</v>
      </c>
      <c r="K43" s="378">
        <f t="shared" si="7"/>
        <v>1504994</v>
      </c>
    </row>
    <row r="44" spans="1:11" ht="19.5" customHeight="1">
      <c r="A44" s="379"/>
      <c r="B44" s="379"/>
      <c r="C44" s="380" t="s">
        <v>699</v>
      </c>
      <c r="D44" s="379"/>
      <c r="E44" s="379"/>
      <c r="F44" s="377">
        <f t="shared" ref="F44:K44" si="8">F45+F46+F47+F48</f>
        <v>10093776</v>
      </c>
      <c r="G44" s="377">
        <f t="shared" si="8"/>
        <v>10093776</v>
      </c>
      <c r="H44" s="377">
        <f t="shared" si="8"/>
        <v>10093776</v>
      </c>
      <c r="I44" s="377">
        <f t="shared" si="8"/>
        <v>10093776</v>
      </c>
      <c r="J44" s="377">
        <f t="shared" si="8"/>
        <v>0</v>
      </c>
      <c r="K44" s="378">
        <f t="shared" si="8"/>
        <v>0</v>
      </c>
    </row>
    <row r="45" spans="1:11" ht="19.5" customHeight="1">
      <c r="A45" s="379"/>
      <c r="B45" s="379"/>
      <c r="C45" s="380"/>
      <c r="D45" s="379" t="s">
        <v>700</v>
      </c>
      <c r="E45" s="379"/>
      <c r="F45" s="377">
        <v>1955270</v>
      </c>
      <c r="G45" s="377">
        <v>1955270</v>
      </c>
      <c r="H45" s="377">
        <v>1955270</v>
      </c>
      <c r="I45" s="377">
        <v>1955270</v>
      </c>
      <c r="J45" s="377">
        <v>0</v>
      </c>
      <c r="K45" s="378">
        <v>0</v>
      </c>
    </row>
    <row r="46" spans="1:11" ht="19.5" customHeight="1">
      <c r="A46" s="379"/>
      <c r="B46" s="379"/>
      <c r="C46" s="380"/>
      <c r="D46" s="379" t="s">
        <v>701</v>
      </c>
      <c r="E46" s="379"/>
      <c r="F46" s="377">
        <v>5727000</v>
      </c>
      <c r="G46" s="377">
        <v>5727000</v>
      </c>
      <c r="H46" s="377">
        <v>5727000</v>
      </c>
      <c r="I46" s="377">
        <v>5727000</v>
      </c>
      <c r="J46" s="377">
        <v>0</v>
      </c>
      <c r="K46" s="378">
        <v>0</v>
      </c>
    </row>
    <row r="47" spans="1:11" ht="19.5" customHeight="1">
      <c r="A47" s="379"/>
      <c r="B47" s="379"/>
      <c r="C47" s="380"/>
      <c r="D47" s="379" t="s">
        <v>702</v>
      </c>
      <c r="E47" s="379"/>
      <c r="F47" s="377">
        <v>2410837</v>
      </c>
      <c r="G47" s="377">
        <v>2410837</v>
      </c>
      <c r="H47" s="377">
        <v>2410837</v>
      </c>
      <c r="I47" s="377">
        <v>2410837</v>
      </c>
      <c r="J47" s="377">
        <v>0</v>
      </c>
      <c r="K47" s="378">
        <v>0</v>
      </c>
    </row>
    <row r="48" spans="1:11" ht="19.5" customHeight="1">
      <c r="A48" s="379"/>
      <c r="B48" s="379"/>
      <c r="C48" s="380"/>
      <c r="D48" s="379" t="s">
        <v>703</v>
      </c>
      <c r="E48" s="379"/>
      <c r="F48" s="377">
        <v>669</v>
      </c>
      <c r="G48" s="377">
        <v>669</v>
      </c>
      <c r="H48" s="377">
        <v>669</v>
      </c>
      <c r="I48" s="377">
        <v>669</v>
      </c>
      <c r="J48" s="377">
        <v>0</v>
      </c>
      <c r="K48" s="378">
        <v>0</v>
      </c>
    </row>
    <row r="49" spans="1:13" ht="19.5" customHeight="1">
      <c r="A49" s="379"/>
      <c r="B49" s="379"/>
      <c r="C49" s="380" t="s">
        <v>704</v>
      </c>
      <c r="D49" s="379"/>
      <c r="E49" s="379"/>
      <c r="F49" s="377">
        <f t="shared" ref="F49:K49" si="9">F50+F51</f>
        <v>1142339</v>
      </c>
      <c r="G49" s="377">
        <f t="shared" si="9"/>
        <v>1142339</v>
      </c>
      <c r="H49" s="377">
        <f t="shared" si="9"/>
        <v>1142339</v>
      </c>
      <c r="I49" s="377">
        <f t="shared" si="9"/>
        <v>1142339</v>
      </c>
      <c r="J49" s="377">
        <f t="shared" si="9"/>
        <v>0</v>
      </c>
      <c r="K49" s="378">
        <f t="shared" si="9"/>
        <v>0</v>
      </c>
    </row>
    <row r="50" spans="1:13" ht="19.5" customHeight="1">
      <c r="A50" s="379"/>
      <c r="B50" s="379"/>
      <c r="C50" s="380"/>
      <c r="D50" s="379" t="s">
        <v>705</v>
      </c>
      <c r="E50" s="379"/>
      <c r="F50" s="377">
        <v>236036</v>
      </c>
      <c r="G50" s="377">
        <v>236036</v>
      </c>
      <c r="H50" s="377">
        <v>236036</v>
      </c>
      <c r="I50" s="377">
        <v>236036</v>
      </c>
      <c r="J50" s="377">
        <v>0</v>
      </c>
      <c r="K50" s="378">
        <v>0</v>
      </c>
    </row>
    <row r="51" spans="1:13" ht="19.5" customHeight="1">
      <c r="A51" s="379"/>
      <c r="B51" s="379"/>
      <c r="C51" s="380"/>
      <c r="D51" s="379" t="s">
        <v>706</v>
      </c>
      <c r="E51" s="379"/>
      <c r="F51" s="377">
        <v>906303</v>
      </c>
      <c r="G51" s="377">
        <v>906303</v>
      </c>
      <c r="H51" s="377">
        <v>906303</v>
      </c>
      <c r="I51" s="377">
        <v>906303</v>
      </c>
      <c r="J51" s="377">
        <v>0</v>
      </c>
      <c r="K51" s="378">
        <v>0</v>
      </c>
    </row>
    <row r="52" spans="1:13" ht="19.5" customHeight="1">
      <c r="A52" s="379"/>
      <c r="B52" s="379"/>
      <c r="C52" s="380" t="s">
        <v>707</v>
      </c>
      <c r="D52" s="379"/>
      <c r="E52" s="379"/>
      <c r="F52" s="377">
        <f t="shared" ref="F52:K52" si="10">F53+F54</f>
        <v>3935374</v>
      </c>
      <c r="G52" s="377">
        <f t="shared" si="10"/>
        <v>3935374</v>
      </c>
      <c r="H52" s="377">
        <f t="shared" si="10"/>
        <v>2430380</v>
      </c>
      <c r="I52" s="377">
        <f t="shared" si="10"/>
        <v>2430380</v>
      </c>
      <c r="J52" s="377">
        <f t="shared" si="10"/>
        <v>1504994</v>
      </c>
      <c r="K52" s="378">
        <f t="shared" si="10"/>
        <v>1504994</v>
      </c>
    </row>
    <row r="53" spans="1:13" ht="19.5" customHeight="1">
      <c r="A53" s="379"/>
      <c r="B53" s="379"/>
      <c r="C53" s="380"/>
      <c r="D53" s="379" t="s">
        <v>708</v>
      </c>
      <c r="E53" s="379"/>
      <c r="F53" s="377">
        <v>752027</v>
      </c>
      <c r="G53" s="377">
        <v>752027</v>
      </c>
      <c r="H53" s="377">
        <v>752027</v>
      </c>
      <c r="I53" s="377">
        <v>752027</v>
      </c>
      <c r="J53" s="377">
        <v>0</v>
      </c>
      <c r="K53" s="378">
        <v>0</v>
      </c>
    </row>
    <row r="54" spans="1:13" ht="19.5" customHeight="1">
      <c r="A54" s="379"/>
      <c r="B54" s="379"/>
      <c r="C54" s="380"/>
      <c r="D54" s="379" t="s">
        <v>709</v>
      </c>
      <c r="E54" s="379"/>
      <c r="F54" s="377">
        <v>3183347</v>
      </c>
      <c r="G54" s="377">
        <v>3183347</v>
      </c>
      <c r="H54" s="377">
        <v>1678353</v>
      </c>
      <c r="I54" s="377">
        <v>1678353</v>
      </c>
      <c r="J54" s="377">
        <v>1504994</v>
      </c>
      <c r="K54" s="378">
        <v>1504994</v>
      </c>
    </row>
    <row r="55" spans="1:13" ht="19.5" customHeight="1">
      <c r="A55" s="379"/>
      <c r="B55" s="379"/>
      <c r="C55" s="380" t="s">
        <v>710</v>
      </c>
      <c r="D55" s="379"/>
      <c r="E55" s="379"/>
      <c r="F55" s="377">
        <f t="shared" ref="F55:K55" si="11">F56+F57+F58</f>
        <v>1380439</v>
      </c>
      <c r="G55" s="377">
        <f t="shared" si="11"/>
        <v>1380439</v>
      </c>
      <c r="H55" s="377">
        <f t="shared" si="11"/>
        <v>1380439</v>
      </c>
      <c r="I55" s="377">
        <f t="shared" si="11"/>
        <v>1380439</v>
      </c>
      <c r="J55" s="377">
        <f t="shared" si="11"/>
        <v>0</v>
      </c>
      <c r="K55" s="378">
        <f t="shared" si="11"/>
        <v>0</v>
      </c>
    </row>
    <row r="56" spans="1:13" ht="19.5" customHeight="1">
      <c r="A56" s="379"/>
      <c r="B56" s="379"/>
      <c r="C56" s="380"/>
      <c r="D56" s="379" t="s">
        <v>711</v>
      </c>
      <c r="E56" s="379"/>
      <c r="F56" s="377">
        <v>45237</v>
      </c>
      <c r="G56" s="377">
        <v>45237</v>
      </c>
      <c r="H56" s="377">
        <v>45237</v>
      </c>
      <c r="I56" s="377">
        <v>45237</v>
      </c>
      <c r="J56" s="377">
        <v>0</v>
      </c>
      <c r="K56" s="378">
        <v>0</v>
      </c>
    </row>
    <row r="57" spans="1:13" ht="19.5" customHeight="1">
      <c r="A57" s="379"/>
      <c r="B57" s="379"/>
      <c r="C57" s="380"/>
      <c r="D57" s="379" t="s">
        <v>712</v>
      </c>
      <c r="E57" s="379"/>
      <c r="F57" s="377">
        <v>810</v>
      </c>
      <c r="G57" s="377">
        <v>810</v>
      </c>
      <c r="H57" s="377">
        <v>810</v>
      </c>
      <c r="I57" s="377">
        <v>810</v>
      </c>
      <c r="J57" s="377">
        <v>0</v>
      </c>
      <c r="K57" s="378">
        <v>0</v>
      </c>
    </row>
    <row r="58" spans="1:13" ht="19.5" customHeight="1">
      <c r="A58" s="379"/>
      <c r="B58" s="379"/>
      <c r="C58" s="380"/>
      <c r="D58" s="379" t="s">
        <v>713</v>
      </c>
      <c r="E58" s="379"/>
      <c r="F58" s="377">
        <v>1334392</v>
      </c>
      <c r="G58" s="377">
        <v>1334392</v>
      </c>
      <c r="H58" s="377">
        <v>1334392</v>
      </c>
      <c r="I58" s="377">
        <v>1334392</v>
      </c>
      <c r="J58" s="377">
        <v>0</v>
      </c>
      <c r="K58" s="378">
        <v>0</v>
      </c>
    </row>
    <row r="59" spans="1:13" ht="19.5" customHeight="1">
      <c r="A59" s="379"/>
      <c r="B59" s="379"/>
      <c r="C59" s="379" t="s">
        <v>714</v>
      </c>
      <c r="D59" s="379"/>
      <c r="E59" s="379"/>
      <c r="F59" s="377">
        <v>1326967</v>
      </c>
      <c r="G59" s="377">
        <v>1326967</v>
      </c>
      <c r="H59" s="377">
        <v>1326967</v>
      </c>
      <c r="I59" s="377">
        <v>1326967</v>
      </c>
      <c r="J59" s="377">
        <v>0</v>
      </c>
      <c r="K59" s="378">
        <v>0</v>
      </c>
    </row>
    <row r="60" spans="1:13" ht="19.5" customHeight="1">
      <c r="A60" s="379"/>
      <c r="B60" s="379"/>
      <c r="C60" s="379"/>
      <c r="D60" s="379" t="s">
        <v>715</v>
      </c>
      <c r="E60" s="379"/>
      <c r="F60" s="377">
        <v>1326967</v>
      </c>
      <c r="G60" s="377">
        <v>1326967</v>
      </c>
      <c r="H60" s="377">
        <v>1326967</v>
      </c>
      <c r="I60" s="377">
        <v>1326967</v>
      </c>
      <c r="J60" s="377">
        <v>0</v>
      </c>
      <c r="K60" s="378">
        <v>0</v>
      </c>
    </row>
    <row r="61" spans="1:13" ht="19.5" customHeight="1">
      <c r="A61" s="379"/>
      <c r="B61" s="379"/>
      <c r="C61" s="379"/>
      <c r="D61" s="379" t="s">
        <v>716</v>
      </c>
      <c r="E61" s="379"/>
      <c r="F61" s="377"/>
      <c r="G61" s="377"/>
      <c r="H61" s="377"/>
      <c r="I61" s="377"/>
      <c r="J61" s="377"/>
      <c r="K61" s="378"/>
    </row>
    <row r="62" spans="1:13" ht="23.25" customHeight="1">
      <c r="A62" s="1479" t="s">
        <v>657</v>
      </c>
      <c r="B62" s="1480"/>
      <c r="C62" s="1480"/>
      <c r="D62" s="1480"/>
      <c r="E62" s="1481"/>
      <c r="F62" s="1493" t="s">
        <v>658</v>
      </c>
      <c r="G62" s="1494"/>
      <c r="H62" s="400" t="s">
        <v>659</v>
      </c>
      <c r="I62" s="401" t="s">
        <v>696</v>
      </c>
      <c r="J62" s="400" t="s">
        <v>661</v>
      </c>
      <c r="K62" s="402" t="s">
        <v>697</v>
      </c>
      <c r="L62" s="375"/>
      <c r="M62" s="404"/>
    </row>
    <row r="63" spans="1:13" ht="23.25" customHeight="1">
      <c r="A63" s="1482"/>
      <c r="B63" s="1482"/>
      <c r="C63" s="1482"/>
      <c r="D63" s="1482"/>
      <c r="E63" s="1483"/>
      <c r="F63" s="403" t="s">
        <v>663</v>
      </c>
      <c r="G63" s="403" t="s">
        <v>664</v>
      </c>
      <c r="H63" s="403" t="s">
        <v>663</v>
      </c>
      <c r="I63" s="403" t="s">
        <v>664</v>
      </c>
      <c r="J63" s="403" t="s">
        <v>663</v>
      </c>
      <c r="K63" s="399" t="s">
        <v>664</v>
      </c>
      <c r="L63" s="375"/>
      <c r="M63" s="405"/>
    </row>
    <row r="64" spans="1:13" ht="19.5" customHeight="1">
      <c r="A64" s="379"/>
      <c r="B64" s="379"/>
      <c r="C64" s="379" t="s">
        <v>717</v>
      </c>
      <c r="D64" s="379"/>
      <c r="E64" s="379"/>
      <c r="F64" s="377">
        <f t="shared" ref="F64:K64" si="12">F65</f>
        <v>770124</v>
      </c>
      <c r="G64" s="377">
        <f t="shared" si="12"/>
        <v>770124</v>
      </c>
      <c r="H64" s="377">
        <f t="shared" si="12"/>
        <v>770124</v>
      </c>
      <c r="I64" s="377">
        <f t="shared" si="12"/>
        <v>770124</v>
      </c>
      <c r="J64" s="377">
        <f t="shared" si="12"/>
        <v>0</v>
      </c>
      <c r="K64" s="378">
        <f t="shared" si="12"/>
        <v>0</v>
      </c>
    </row>
    <row r="65" spans="1:11" ht="19.5" customHeight="1">
      <c r="A65" s="379"/>
      <c r="B65" s="379"/>
      <c r="C65" s="379"/>
      <c r="D65" s="379" t="s">
        <v>718</v>
      </c>
      <c r="E65" s="379"/>
      <c r="F65" s="377">
        <v>770124</v>
      </c>
      <c r="G65" s="377">
        <v>770124</v>
      </c>
      <c r="H65" s="377">
        <v>770124</v>
      </c>
      <c r="I65" s="377">
        <v>770124</v>
      </c>
      <c r="J65" s="377">
        <v>0</v>
      </c>
      <c r="K65" s="378">
        <v>0</v>
      </c>
    </row>
    <row r="66" spans="1:11" ht="19.5" customHeight="1">
      <c r="A66" s="379"/>
      <c r="B66" s="379"/>
      <c r="C66" s="379" t="s">
        <v>719</v>
      </c>
      <c r="D66" s="379"/>
      <c r="E66" s="379"/>
      <c r="F66" s="377">
        <f t="shared" ref="F66:K66" si="13">F68</f>
        <v>0</v>
      </c>
      <c r="G66" s="377">
        <f t="shared" si="13"/>
        <v>0</v>
      </c>
      <c r="H66" s="377">
        <f t="shared" si="13"/>
        <v>0</v>
      </c>
      <c r="I66" s="377">
        <f t="shared" si="13"/>
        <v>0</v>
      </c>
      <c r="J66" s="377">
        <f t="shared" si="13"/>
        <v>0</v>
      </c>
      <c r="K66" s="378">
        <f t="shared" si="13"/>
        <v>0</v>
      </c>
    </row>
    <row r="67" spans="1:11" ht="19.5" customHeight="1">
      <c r="A67" s="379"/>
      <c r="B67" s="379"/>
      <c r="C67" s="379" t="s">
        <v>720</v>
      </c>
      <c r="D67" s="379"/>
      <c r="E67" s="379"/>
      <c r="F67" s="377"/>
      <c r="G67" s="377"/>
      <c r="H67" s="377"/>
      <c r="I67" s="377"/>
      <c r="J67" s="377"/>
      <c r="K67" s="378"/>
    </row>
    <row r="68" spans="1:11" ht="19.5" customHeight="1">
      <c r="A68" s="379"/>
      <c r="B68" s="379"/>
      <c r="C68" s="406" t="s">
        <v>721</v>
      </c>
      <c r="D68" s="379"/>
      <c r="E68" s="379"/>
      <c r="F68" s="377"/>
      <c r="G68" s="377"/>
      <c r="H68" s="377"/>
      <c r="I68" s="377"/>
      <c r="J68" s="377"/>
      <c r="K68" s="378"/>
    </row>
    <row r="69" spans="1:11" ht="19.5" customHeight="1">
      <c r="A69" s="379"/>
      <c r="B69" s="380" t="s">
        <v>722</v>
      </c>
      <c r="C69" s="379"/>
      <c r="D69" s="379"/>
      <c r="E69" s="379"/>
      <c r="F69" s="377">
        <f t="shared" ref="F69:K69" si="14">F70+F74+F77+F82+F84+F87</f>
        <v>11419019</v>
      </c>
      <c r="G69" s="377">
        <f t="shared" si="14"/>
        <v>11419019</v>
      </c>
      <c r="H69" s="377">
        <f t="shared" si="14"/>
        <v>0</v>
      </c>
      <c r="I69" s="377">
        <f t="shared" si="14"/>
        <v>0</v>
      </c>
      <c r="J69" s="377">
        <f t="shared" si="14"/>
        <v>11419019</v>
      </c>
      <c r="K69" s="378">
        <f t="shared" si="14"/>
        <v>11419019</v>
      </c>
    </row>
    <row r="70" spans="1:11" ht="19.5" customHeight="1">
      <c r="A70" s="379"/>
      <c r="B70" s="379"/>
      <c r="C70" s="380" t="s">
        <v>699</v>
      </c>
      <c r="D70" s="379"/>
      <c r="E70" s="379"/>
      <c r="F70" s="377"/>
      <c r="G70" s="377"/>
      <c r="H70" s="377"/>
      <c r="I70" s="377"/>
      <c r="J70" s="377"/>
      <c r="K70" s="378"/>
    </row>
    <row r="71" spans="1:11" ht="19.5" customHeight="1">
      <c r="A71" s="379"/>
      <c r="B71" s="379"/>
      <c r="C71" s="380"/>
      <c r="D71" s="379" t="s">
        <v>700</v>
      </c>
      <c r="E71" s="379"/>
      <c r="F71" s="377"/>
      <c r="G71" s="377"/>
      <c r="H71" s="377"/>
      <c r="I71" s="377"/>
      <c r="J71" s="377"/>
      <c r="K71" s="378"/>
    </row>
    <row r="72" spans="1:11" ht="19.5" customHeight="1">
      <c r="A72" s="379"/>
      <c r="B72" s="379"/>
      <c r="C72" s="380"/>
      <c r="D72" s="379" t="s">
        <v>701</v>
      </c>
      <c r="E72" s="379"/>
      <c r="F72" s="377"/>
      <c r="G72" s="377"/>
      <c r="H72" s="377"/>
      <c r="I72" s="377"/>
      <c r="J72" s="377"/>
      <c r="K72" s="378"/>
    </row>
    <row r="73" spans="1:11" ht="19.5" customHeight="1">
      <c r="A73" s="379"/>
      <c r="B73" s="379"/>
      <c r="C73" s="380"/>
      <c r="D73" s="379" t="s">
        <v>702</v>
      </c>
      <c r="E73" s="379"/>
      <c r="F73" s="377"/>
      <c r="G73" s="377"/>
      <c r="H73" s="377"/>
      <c r="I73" s="377"/>
      <c r="J73" s="377"/>
      <c r="K73" s="378"/>
    </row>
    <row r="74" spans="1:11" ht="19.5" customHeight="1">
      <c r="A74" s="379"/>
      <c r="B74" s="379"/>
      <c r="C74" s="380" t="s">
        <v>704</v>
      </c>
      <c r="D74" s="379"/>
      <c r="E74" s="379"/>
      <c r="F74" s="377"/>
      <c r="G74" s="377"/>
      <c r="H74" s="377"/>
      <c r="I74" s="377"/>
      <c r="J74" s="377"/>
      <c r="K74" s="378"/>
    </row>
    <row r="75" spans="1:11" ht="19.5" customHeight="1">
      <c r="A75" s="379"/>
      <c r="B75" s="379"/>
      <c r="C75" s="380"/>
      <c r="D75" s="379" t="s">
        <v>705</v>
      </c>
      <c r="E75" s="379"/>
      <c r="F75" s="377"/>
      <c r="G75" s="377"/>
      <c r="H75" s="377"/>
      <c r="I75" s="377"/>
      <c r="J75" s="377"/>
      <c r="K75" s="378"/>
    </row>
    <row r="76" spans="1:11" ht="19.5" customHeight="1">
      <c r="A76" s="379"/>
      <c r="B76" s="379"/>
      <c r="C76" s="380"/>
      <c r="D76" s="379" t="s">
        <v>706</v>
      </c>
      <c r="E76" s="379"/>
      <c r="F76" s="377"/>
      <c r="G76" s="377"/>
      <c r="H76" s="377"/>
      <c r="I76" s="377"/>
      <c r="J76" s="377"/>
      <c r="K76" s="378"/>
    </row>
    <row r="77" spans="1:11" ht="19.5" customHeight="1">
      <c r="A77" s="379"/>
      <c r="B77" s="379"/>
      <c r="C77" s="380" t="s">
        <v>707</v>
      </c>
      <c r="D77" s="379"/>
      <c r="E77" s="379"/>
      <c r="F77" s="377">
        <f t="shared" ref="F77:K77" si="15">F78+F79</f>
        <v>11419019</v>
      </c>
      <c r="G77" s="377">
        <f t="shared" si="15"/>
        <v>11419019</v>
      </c>
      <c r="H77" s="377">
        <f t="shared" si="15"/>
        <v>0</v>
      </c>
      <c r="I77" s="377">
        <f t="shared" si="15"/>
        <v>0</v>
      </c>
      <c r="J77" s="377">
        <f t="shared" si="15"/>
        <v>11419019</v>
      </c>
      <c r="K77" s="377">
        <f t="shared" si="15"/>
        <v>11419019</v>
      </c>
    </row>
    <row r="78" spans="1:11" ht="19.5" customHeight="1">
      <c r="A78" s="379"/>
      <c r="B78" s="379"/>
      <c r="C78" s="380"/>
      <c r="D78" s="379" t="s">
        <v>708</v>
      </c>
      <c r="E78" s="379"/>
      <c r="F78" s="377"/>
      <c r="G78" s="377"/>
      <c r="H78" s="377"/>
      <c r="I78" s="377"/>
      <c r="J78" s="377"/>
      <c r="K78" s="378"/>
    </row>
    <row r="79" spans="1:11" ht="23.25" customHeight="1">
      <c r="A79" s="379"/>
      <c r="B79" s="379"/>
      <c r="C79" s="380"/>
      <c r="D79" s="379" t="s">
        <v>709</v>
      </c>
      <c r="E79" s="379"/>
      <c r="F79" s="377">
        <v>11419019</v>
      </c>
      <c r="G79" s="377">
        <v>11419019</v>
      </c>
      <c r="H79" s="377">
        <v>0</v>
      </c>
      <c r="I79" s="377">
        <v>0</v>
      </c>
      <c r="J79" s="377">
        <v>11419019</v>
      </c>
      <c r="K79" s="378">
        <v>11419019</v>
      </c>
    </row>
    <row r="80" spans="1:11" ht="23.25" customHeight="1">
      <c r="A80" s="1479" t="s">
        <v>657</v>
      </c>
      <c r="B80" s="1480"/>
      <c r="C80" s="1480"/>
      <c r="D80" s="1480"/>
      <c r="E80" s="1481"/>
      <c r="F80" s="1493" t="s">
        <v>658</v>
      </c>
      <c r="G80" s="1494"/>
      <c r="H80" s="400" t="s">
        <v>659</v>
      </c>
      <c r="I80" s="401" t="s">
        <v>696</v>
      </c>
      <c r="J80" s="400" t="s">
        <v>661</v>
      </c>
      <c r="K80" s="402" t="s">
        <v>697</v>
      </c>
    </row>
    <row r="81" spans="1:11" ht="20.25" customHeight="1">
      <c r="A81" s="1482"/>
      <c r="B81" s="1482"/>
      <c r="C81" s="1482"/>
      <c r="D81" s="1482"/>
      <c r="E81" s="1483"/>
      <c r="F81" s="403" t="s">
        <v>663</v>
      </c>
      <c r="G81" s="403" t="s">
        <v>664</v>
      </c>
      <c r="H81" s="403" t="s">
        <v>663</v>
      </c>
      <c r="I81" s="403" t="s">
        <v>664</v>
      </c>
      <c r="J81" s="403" t="s">
        <v>663</v>
      </c>
      <c r="K81" s="399" t="s">
        <v>664</v>
      </c>
    </row>
    <row r="82" spans="1:11" ht="20.25" customHeight="1">
      <c r="A82" s="379"/>
      <c r="B82" s="379"/>
      <c r="C82" s="380" t="s">
        <v>710</v>
      </c>
      <c r="D82" s="379"/>
      <c r="E82" s="379"/>
      <c r="F82" s="377">
        <f t="shared" ref="F82:K82" si="16">F83</f>
        <v>0</v>
      </c>
      <c r="G82" s="377">
        <f t="shared" si="16"/>
        <v>0</v>
      </c>
      <c r="H82" s="377">
        <f t="shared" si="16"/>
        <v>0</v>
      </c>
      <c r="I82" s="377">
        <f t="shared" si="16"/>
        <v>0</v>
      </c>
      <c r="J82" s="377">
        <f t="shared" si="16"/>
        <v>0</v>
      </c>
      <c r="K82" s="378">
        <f t="shared" si="16"/>
        <v>0</v>
      </c>
    </row>
    <row r="83" spans="1:11" ht="20.25" customHeight="1">
      <c r="A83" s="379"/>
      <c r="B83" s="379"/>
      <c r="C83" s="380"/>
      <c r="D83" s="379" t="s">
        <v>713</v>
      </c>
      <c r="E83" s="379"/>
      <c r="F83" s="377"/>
      <c r="G83" s="377"/>
      <c r="H83" s="377"/>
      <c r="I83" s="377"/>
      <c r="J83" s="377">
        <v>0</v>
      </c>
      <c r="K83" s="378">
        <v>0</v>
      </c>
    </row>
    <row r="84" spans="1:11" ht="20.25" customHeight="1">
      <c r="A84" s="379"/>
      <c r="B84" s="379"/>
      <c r="C84" s="379" t="s">
        <v>714</v>
      </c>
      <c r="D84" s="379"/>
      <c r="E84" s="379"/>
      <c r="F84" s="377">
        <f t="shared" ref="F84:K84" si="17">F85+F86</f>
        <v>0</v>
      </c>
      <c r="G84" s="377">
        <f t="shared" si="17"/>
        <v>0</v>
      </c>
      <c r="H84" s="377">
        <f t="shared" si="17"/>
        <v>0</v>
      </c>
      <c r="I84" s="377">
        <f t="shared" si="17"/>
        <v>0</v>
      </c>
      <c r="J84" s="377">
        <f t="shared" si="17"/>
        <v>0</v>
      </c>
      <c r="K84" s="378">
        <f t="shared" si="17"/>
        <v>0</v>
      </c>
    </row>
    <row r="85" spans="1:11" ht="20.25" customHeight="1">
      <c r="A85" s="379"/>
      <c r="B85" s="379"/>
      <c r="C85" s="379"/>
      <c r="D85" s="379" t="s">
        <v>715</v>
      </c>
      <c r="E85" s="379"/>
      <c r="F85" s="377">
        <v>0</v>
      </c>
      <c r="G85" s="377">
        <v>0</v>
      </c>
      <c r="H85" s="377">
        <v>0</v>
      </c>
      <c r="I85" s="377">
        <v>0</v>
      </c>
      <c r="J85" s="377">
        <v>0</v>
      </c>
      <c r="K85" s="378">
        <v>0</v>
      </c>
    </row>
    <row r="86" spans="1:11" ht="20.25" customHeight="1">
      <c r="A86" s="379"/>
      <c r="B86" s="379"/>
      <c r="C86" s="379"/>
      <c r="D86" s="379" t="s">
        <v>716</v>
      </c>
      <c r="E86" s="379"/>
      <c r="F86" s="377"/>
      <c r="G86" s="377"/>
      <c r="H86" s="377"/>
      <c r="I86" s="377"/>
      <c r="J86" s="377">
        <v>0</v>
      </c>
      <c r="K86" s="378">
        <v>0</v>
      </c>
    </row>
    <row r="87" spans="1:11" ht="20.25" customHeight="1">
      <c r="A87" s="379"/>
      <c r="B87" s="379"/>
      <c r="C87" s="379" t="s">
        <v>723</v>
      </c>
      <c r="D87" s="379"/>
      <c r="E87" s="379"/>
      <c r="F87" s="377">
        <f t="shared" ref="F87:K87" si="18">F88</f>
        <v>0</v>
      </c>
      <c r="G87" s="377">
        <f t="shared" si="18"/>
        <v>0</v>
      </c>
      <c r="H87" s="377">
        <f t="shared" si="18"/>
        <v>0</v>
      </c>
      <c r="I87" s="377">
        <f t="shared" si="18"/>
        <v>0</v>
      </c>
      <c r="J87" s="377">
        <f t="shared" si="18"/>
        <v>0</v>
      </c>
      <c r="K87" s="378">
        <f t="shared" si="18"/>
        <v>0</v>
      </c>
    </row>
    <row r="88" spans="1:11" ht="20.25" customHeight="1">
      <c r="A88" s="379"/>
      <c r="B88" s="379"/>
      <c r="C88" s="379"/>
      <c r="D88" s="379" t="s">
        <v>724</v>
      </c>
      <c r="E88" s="379"/>
      <c r="F88" s="377"/>
      <c r="G88" s="377"/>
      <c r="H88" s="377"/>
      <c r="I88" s="377"/>
      <c r="J88" s="377"/>
      <c r="K88" s="378"/>
    </row>
    <row r="89" spans="1:11" ht="20.25" customHeight="1">
      <c r="A89" s="379"/>
      <c r="B89" s="386" t="s">
        <v>690</v>
      </c>
      <c r="C89" s="379"/>
      <c r="D89" s="379"/>
      <c r="E89" s="379"/>
      <c r="F89" s="377">
        <f t="shared" ref="F89:K89" si="19">F43+F69</f>
        <v>30068038</v>
      </c>
      <c r="G89" s="377">
        <f t="shared" si="19"/>
        <v>30068038</v>
      </c>
      <c r="H89" s="377">
        <f t="shared" si="19"/>
        <v>17144025</v>
      </c>
      <c r="I89" s="377">
        <f t="shared" si="19"/>
        <v>17144025</v>
      </c>
      <c r="J89" s="377">
        <f t="shared" si="19"/>
        <v>12924013</v>
      </c>
      <c r="K89" s="378">
        <f t="shared" si="19"/>
        <v>12924013</v>
      </c>
    </row>
    <row r="90" spans="1:11" ht="20.25" customHeight="1">
      <c r="A90" s="379"/>
      <c r="B90" s="379" t="s">
        <v>725</v>
      </c>
      <c r="C90" s="379"/>
      <c r="D90" s="379"/>
      <c r="E90" s="379"/>
      <c r="F90" s="377">
        <f t="shared" ref="F90:K90" si="20">F91+F92</f>
        <v>0</v>
      </c>
      <c r="G90" s="377">
        <f t="shared" si="20"/>
        <v>0</v>
      </c>
      <c r="H90" s="377">
        <f t="shared" si="20"/>
        <v>0</v>
      </c>
      <c r="I90" s="377">
        <f>I91+I92</f>
        <v>0</v>
      </c>
      <c r="J90" s="377">
        <f t="shared" si="20"/>
        <v>0</v>
      </c>
      <c r="K90" s="378">
        <f t="shared" si="20"/>
        <v>0</v>
      </c>
    </row>
    <row r="91" spans="1:11" ht="20.25" customHeight="1">
      <c r="A91" s="407"/>
      <c r="D91" s="407" t="s">
        <v>726</v>
      </c>
      <c r="E91" s="379"/>
      <c r="F91" s="377"/>
      <c r="G91" s="377"/>
      <c r="H91" s="390"/>
      <c r="I91" s="391"/>
      <c r="J91" s="391"/>
      <c r="K91" s="392"/>
    </row>
    <row r="92" spans="1:11" ht="20.25" customHeight="1">
      <c r="A92" s="379"/>
      <c r="B92" s="381"/>
      <c r="C92" s="381"/>
      <c r="D92" s="379" t="s">
        <v>727</v>
      </c>
      <c r="E92" s="379"/>
      <c r="F92" s="377"/>
      <c r="G92" s="377"/>
      <c r="H92" s="390"/>
      <c r="I92" s="391"/>
      <c r="J92" s="391"/>
      <c r="K92" s="392"/>
    </row>
    <row r="93" spans="1:11" ht="20.25" customHeight="1">
      <c r="A93" s="386" t="s">
        <v>728</v>
      </c>
      <c r="B93" s="379"/>
      <c r="C93" s="379"/>
      <c r="D93" s="379"/>
      <c r="E93" s="408"/>
      <c r="F93" s="377">
        <f>F89+F90</f>
        <v>30068038</v>
      </c>
      <c r="G93" s="377"/>
      <c r="H93" s="390"/>
      <c r="I93" s="391"/>
      <c r="J93" s="391"/>
      <c r="K93" s="392"/>
    </row>
    <row r="94" spans="1:11" ht="20.25" customHeight="1">
      <c r="A94" s="379" t="s">
        <v>729</v>
      </c>
      <c r="B94" s="379"/>
      <c r="C94" s="379"/>
      <c r="D94" s="379"/>
      <c r="E94" s="409"/>
      <c r="F94" s="377">
        <v>812684302</v>
      </c>
      <c r="G94" s="377"/>
      <c r="H94" s="390"/>
      <c r="I94" s="391"/>
      <c r="J94" s="391"/>
      <c r="K94" s="392"/>
    </row>
    <row r="95" spans="1:11" ht="20.25" customHeight="1">
      <c r="A95" s="379" t="s">
        <v>730</v>
      </c>
      <c r="B95" s="379"/>
      <c r="C95" s="379"/>
      <c r="D95" s="379"/>
      <c r="E95" s="379"/>
      <c r="F95" s="410">
        <f>F93+F94</f>
        <v>842752340</v>
      </c>
      <c r="G95" s="377"/>
      <c r="H95" s="390"/>
      <c r="I95" s="391"/>
      <c r="J95" s="391"/>
      <c r="K95" s="392"/>
    </row>
    <row r="96" spans="1:11" ht="20.25" customHeight="1">
      <c r="A96" s="379" t="s">
        <v>731</v>
      </c>
      <c r="B96" s="379"/>
      <c r="C96" s="379"/>
      <c r="D96" s="379"/>
      <c r="E96" s="379"/>
      <c r="F96" s="395">
        <v>5574329</v>
      </c>
      <c r="G96" s="377"/>
      <c r="H96" s="411"/>
      <c r="I96" s="391"/>
      <c r="J96" s="391"/>
      <c r="K96" s="392"/>
    </row>
    <row r="97" spans="1:11" ht="23.25" customHeight="1">
      <c r="A97" s="386" t="s">
        <v>732</v>
      </c>
      <c r="B97" s="379"/>
      <c r="C97" s="379"/>
      <c r="D97" s="379"/>
      <c r="E97" s="379"/>
      <c r="F97" s="395">
        <f>F94+F96</f>
        <v>818258631</v>
      </c>
      <c r="G97" s="377"/>
      <c r="H97" s="412"/>
      <c r="I97" s="397"/>
      <c r="J97" s="397"/>
      <c r="K97" s="398"/>
    </row>
    <row r="98" spans="1:11" ht="17.399999999999999">
      <c r="A98" s="375" t="s">
        <v>733</v>
      </c>
      <c r="B98" s="375"/>
      <c r="C98" s="375"/>
      <c r="D98" s="375"/>
      <c r="E98" s="375" t="s">
        <v>734</v>
      </c>
      <c r="F98" s="1490" t="s">
        <v>735</v>
      </c>
      <c r="G98" s="1490"/>
      <c r="H98" s="359" t="s">
        <v>736</v>
      </c>
      <c r="I98" s="359"/>
      <c r="J98" s="1491" t="s">
        <v>998</v>
      </c>
      <c r="K98" s="1491"/>
    </row>
    <row r="99" spans="1:11" ht="19.95" customHeight="1">
      <c r="A99" s="375"/>
      <c r="B99" s="375"/>
      <c r="C99" s="375"/>
      <c r="D99" s="375"/>
      <c r="E99" s="375"/>
      <c r="F99" s="413"/>
      <c r="G99" s="413"/>
      <c r="H99" s="359"/>
      <c r="I99" s="359"/>
      <c r="J99" s="414"/>
      <c r="K99" s="414"/>
    </row>
    <row r="100" spans="1:11" ht="17.399999999999999">
      <c r="A100" s="375"/>
      <c r="B100" s="375"/>
      <c r="C100" s="375"/>
      <c r="D100" s="375"/>
      <c r="E100" s="375"/>
      <c r="F100" s="1492" t="s">
        <v>738</v>
      </c>
      <c r="G100" s="1492"/>
      <c r="H100" s="359"/>
      <c r="I100" s="359"/>
      <c r="J100" s="359"/>
      <c r="K100" s="359"/>
    </row>
    <row r="101" spans="1:11" ht="26.4" customHeight="1">
      <c r="A101" s="375" t="s">
        <v>739</v>
      </c>
    </row>
    <row r="102" spans="1:11" ht="17.399999999999999">
      <c r="A102" s="375" t="s">
        <v>740</v>
      </c>
    </row>
  </sheetData>
  <mergeCells count="16">
    <mergeCell ref="F98:G98"/>
    <mergeCell ref="J98:K98"/>
    <mergeCell ref="F100:G100"/>
    <mergeCell ref="A41:E42"/>
    <mergeCell ref="F41:G41"/>
    <mergeCell ref="A62:E63"/>
    <mergeCell ref="F62:G62"/>
    <mergeCell ref="A80:E81"/>
    <mergeCell ref="F80:G80"/>
    <mergeCell ref="A24:E25"/>
    <mergeCell ref="F24:G24"/>
    <mergeCell ref="A1:D1"/>
    <mergeCell ref="A2:D2"/>
    <mergeCell ref="A3:K3"/>
    <mergeCell ref="A5:E6"/>
    <mergeCell ref="F5:G5"/>
  </mergeCells>
  <phoneticPr fontId="7" type="noConversion"/>
  <hyperlinks>
    <hyperlink ref="L3" location="預告統計資料發布時間表!A1" display="回發布時間表" xr:uid="{9FC28427-CCB2-4072-929C-A283E0F0E0B6}"/>
  </hyperlinks>
  <printOptions verticalCentered="1"/>
  <pageMargins left="0.62992125984251968" right="0.43307086614173229" top="0.39370078740157483" bottom="0.39370078740157483" header="0.70866141732283472" footer="0.51181102362204722"/>
  <pageSetup paperSize="9" scale="80" fitToHeight="0" orientation="landscape" horizontalDpi="4294967292" r:id="rId1"/>
  <headerFooter alignWithMargins="0"/>
  <rowBreaks count="4" manualBreakCount="4">
    <brk id="23" max="16383" man="1"/>
    <brk id="40" max="16383" man="1"/>
    <brk id="61" max="16383" man="1"/>
    <brk id="7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B37"/>
  <sheetViews>
    <sheetView workbookViewId="0">
      <selection activeCell="A32" sqref="A32"/>
    </sheetView>
  </sheetViews>
  <sheetFormatPr defaultRowHeight="16.2"/>
  <cols>
    <col min="1" max="1" width="93.6640625" customWidth="1"/>
  </cols>
  <sheetData>
    <row r="1" spans="1:2" ht="19.8">
      <c r="A1" s="2" t="s">
        <v>473</v>
      </c>
      <c r="B1" s="54" t="s">
        <v>12</v>
      </c>
    </row>
    <row r="2" spans="1:2" ht="19.8">
      <c r="A2" s="5" t="s">
        <v>178</v>
      </c>
      <c r="B2" s="55"/>
    </row>
    <row r="3" spans="1:2" ht="19.8">
      <c r="A3" s="5" t="s">
        <v>285</v>
      </c>
      <c r="B3" s="55"/>
    </row>
    <row r="4" spans="1:2" ht="19.8">
      <c r="A4" s="8" t="s">
        <v>1</v>
      </c>
      <c r="B4" s="55"/>
    </row>
    <row r="5" spans="1:2" ht="19.8">
      <c r="A5" s="7" t="s">
        <v>464</v>
      </c>
      <c r="B5" s="55"/>
    </row>
    <row r="6" spans="1:2" ht="19.8">
      <c r="A6" s="7" t="s">
        <v>474</v>
      </c>
      <c r="B6" s="55"/>
    </row>
    <row r="7" spans="1:2" ht="19.8">
      <c r="A7" s="7" t="s">
        <v>495</v>
      </c>
      <c r="B7" s="55"/>
    </row>
    <row r="8" spans="1:2" ht="19.8">
      <c r="A8" s="7" t="s">
        <v>471</v>
      </c>
      <c r="B8" s="55"/>
    </row>
    <row r="9" spans="1:2" ht="19.8">
      <c r="A9" s="7" t="s">
        <v>487</v>
      </c>
      <c r="B9" s="55"/>
    </row>
    <row r="10" spans="1:2" ht="19.8">
      <c r="A10" s="8" t="s">
        <v>2</v>
      </c>
      <c r="B10" s="55"/>
    </row>
    <row r="11" spans="1:2" ht="19.8">
      <c r="A11" s="7" t="s">
        <v>581</v>
      </c>
      <c r="B11" s="55"/>
    </row>
    <row r="12" spans="1:2" ht="79.2">
      <c r="A12" s="3" t="s">
        <v>468</v>
      </c>
      <c r="B12" s="55"/>
    </row>
    <row r="13" spans="1:2" ht="19.8">
      <c r="A13" s="8" t="s">
        <v>3</v>
      </c>
      <c r="B13" s="55"/>
    </row>
    <row r="14" spans="1:2" ht="99">
      <c r="A14" s="6" t="s">
        <v>277</v>
      </c>
      <c r="B14" s="55"/>
    </row>
    <row r="15" spans="1:2" ht="19.8">
      <c r="A15" s="3" t="s">
        <v>181</v>
      </c>
      <c r="B15" s="55"/>
    </row>
    <row r="16" spans="1:2" ht="19.8">
      <c r="A16" s="7" t="s">
        <v>4</v>
      </c>
      <c r="B16" s="55"/>
    </row>
    <row r="17" spans="1:2" ht="39.6">
      <c r="A17" s="3" t="s">
        <v>278</v>
      </c>
      <c r="B17" s="55"/>
    </row>
    <row r="18" spans="1:2" ht="39.6">
      <c r="A18" s="3" t="s">
        <v>279</v>
      </c>
      <c r="B18" s="55"/>
    </row>
    <row r="19" spans="1:2" ht="19.8">
      <c r="A19" s="3" t="s">
        <v>114</v>
      </c>
      <c r="B19" s="55"/>
    </row>
    <row r="20" spans="1:2" ht="19.8">
      <c r="A20" s="3" t="s">
        <v>280</v>
      </c>
      <c r="B20" s="55"/>
    </row>
    <row r="21" spans="1:2" ht="19.8">
      <c r="A21" s="3" t="s">
        <v>281</v>
      </c>
      <c r="B21" s="55"/>
    </row>
    <row r="22" spans="1:2" ht="19.8">
      <c r="A22" s="3" t="s">
        <v>282</v>
      </c>
      <c r="B22" s="55"/>
    </row>
    <row r="23" spans="1:2" ht="19.8">
      <c r="A23" s="3" t="s">
        <v>283</v>
      </c>
      <c r="B23" s="55"/>
    </row>
    <row r="24" spans="1:2" ht="19.8">
      <c r="A24" s="3" t="s">
        <v>284</v>
      </c>
      <c r="B24" s="55"/>
    </row>
    <row r="25" spans="1:2" ht="19.8">
      <c r="A25" s="3" t="s">
        <v>287</v>
      </c>
      <c r="B25" s="55"/>
    </row>
    <row r="26" spans="1:2" ht="79.2">
      <c r="A26" s="3" t="s">
        <v>288</v>
      </c>
      <c r="B26" s="55"/>
    </row>
    <row r="27" spans="1:2" ht="19.8">
      <c r="A27" s="3" t="s">
        <v>83</v>
      </c>
      <c r="B27" s="55"/>
    </row>
    <row r="28" spans="1:2" ht="19.8">
      <c r="A28" s="3" t="s">
        <v>424</v>
      </c>
      <c r="B28" s="55"/>
    </row>
    <row r="29" spans="1:2" ht="19.8">
      <c r="A29" s="3" t="s">
        <v>6</v>
      </c>
      <c r="B29" s="55"/>
    </row>
    <row r="30" spans="1:2" ht="19.8">
      <c r="A30" s="8" t="s">
        <v>7</v>
      </c>
      <c r="B30" s="55"/>
    </row>
    <row r="31" spans="1:2" ht="39.6">
      <c r="A31" s="3" t="s">
        <v>586</v>
      </c>
      <c r="B31" s="55"/>
    </row>
    <row r="32" spans="1:2" ht="39.6">
      <c r="A32" s="3" t="s">
        <v>1630</v>
      </c>
      <c r="B32" s="55"/>
    </row>
    <row r="33" spans="1:2" ht="19.8">
      <c r="A33" s="8" t="s">
        <v>8</v>
      </c>
      <c r="B33" s="55"/>
    </row>
    <row r="34" spans="1:2" ht="39.6">
      <c r="A34" s="3" t="s">
        <v>286</v>
      </c>
      <c r="B34" s="55"/>
    </row>
    <row r="35" spans="1:2" ht="19.8">
      <c r="A35" s="3" t="s">
        <v>24</v>
      </c>
      <c r="B35" s="55"/>
    </row>
    <row r="36" spans="1:2" ht="39.6">
      <c r="A36" s="56" t="s">
        <v>11</v>
      </c>
      <c r="B36" s="55"/>
    </row>
    <row r="37" spans="1:2" ht="20.399999999999999" thickBot="1">
      <c r="A37" s="57" t="s">
        <v>180</v>
      </c>
      <c r="B37" s="55"/>
    </row>
  </sheetData>
  <phoneticPr fontId="7" type="noConversion"/>
  <hyperlinks>
    <hyperlink ref="B1" location="預告統計資料發布時間表!A1" display="回發布時間表" xr:uid="{00000000-0004-0000-0400-000000000000}"/>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331A2-E385-45EF-97F2-FBAADFE67A24}">
  <dimension ref="A1:IW29"/>
  <sheetViews>
    <sheetView view="pageBreakPreview" zoomScale="60" zoomScaleNormal="70" workbookViewId="0">
      <selection activeCell="AM3" sqref="AM3"/>
    </sheetView>
  </sheetViews>
  <sheetFormatPr defaultRowHeight="16.5" customHeight="1"/>
  <cols>
    <col min="1" max="1" width="10" style="418" customWidth="1"/>
    <col min="2" max="2" width="8.44140625" style="418" customWidth="1"/>
    <col min="3" max="17" width="7.77734375" style="418" customWidth="1"/>
    <col min="18" max="21" width="10" style="418" customWidth="1"/>
    <col min="22" max="33" width="9.21875" style="418" customWidth="1"/>
    <col min="34" max="34" width="8.109375" style="418" customWidth="1"/>
    <col min="35" max="35" width="7.6640625" style="418" customWidth="1"/>
    <col min="36" max="38" width="9.88671875" style="418" customWidth="1"/>
    <col min="39" max="257" width="12.5546875" style="418" customWidth="1"/>
    <col min="258" max="1024" width="12.5546875" style="454" customWidth="1"/>
    <col min="1025" max="1025" width="7.21875" style="454" customWidth="1"/>
    <col min="1026" max="16384" width="8.88671875" style="454"/>
  </cols>
  <sheetData>
    <row r="1" spans="1:40" ht="16.5" customHeight="1">
      <c r="A1" s="416" t="s">
        <v>999</v>
      </c>
      <c r="B1" s="417"/>
      <c r="P1" s="419"/>
      <c r="Q1" s="419"/>
      <c r="R1" s="420" t="s">
        <v>1000</v>
      </c>
      <c r="S1" s="1495" t="s">
        <v>1001</v>
      </c>
      <c r="T1" s="1495"/>
      <c r="U1" s="416" t="s">
        <v>999</v>
      </c>
      <c r="V1" s="417"/>
      <c r="W1" s="419"/>
      <c r="AH1" s="419"/>
      <c r="AI1" s="419"/>
      <c r="AJ1" s="420" t="s">
        <v>1000</v>
      </c>
      <c r="AK1" s="1495" t="s">
        <v>1001</v>
      </c>
      <c r="AL1" s="1495"/>
    </row>
    <row r="2" spans="1:40" ht="16.5" customHeight="1">
      <c r="A2" s="416" t="s">
        <v>1002</v>
      </c>
      <c r="B2" s="421" t="s">
        <v>1003</v>
      </c>
      <c r="P2" s="419"/>
      <c r="Q2" s="419"/>
      <c r="R2" s="420" t="s">
        <v>1004</v>
      </c>
      <c r="S2" s="1496" t="s">
        <v>1005</v>
      </c>
      <c r="T2" s="1496"/>
      <c r="U2" s="416" t="s">
        <v>1002</v>
      </c>
      <c r="V2" s="421" t="s">
        <v>1003</v>
      </c>
      <c r="W2" s="419"/>
      <c r="AH2" s="419"/>
      <c r="AI2" s="419"/>
      <c r="AJ2" s="420" t="s">
        <v>1004</v>
      </c>
      <c r="AK2" s="1496" t="s">
        <v>1005</v>
      </c>
      <c r="AL2" s="1496"/>
    </row>
    <row r="3" spans="1:40" ht="19.5" customHeight="1">
      <c r="A3" s="422"/>
      <c r="B3" s="423"/>
      <c r="C3" s="424"/>
      <c r="D3" s="425"/>
      <c r="E3" s="425"/>
      <c r="F3" s="424"/>
      <c r="G3" s="425"/>
      <c r="H3" s="425"/>
      <c r="I3" s="425"/>
      <c r="J3" s="425"/>
      <c r="K3" s="425"/>
      <c r="L3" s="425"/>
      <c r="M3" s="425"/>
      <c r="N3" s="425"/>
      <c r="O3" s="425"/>
      <c r="P3" s="425"/>
      <c r="Q3" s="425"/>
      <c r="R3" s="425"/>
      <c r="S3" s="425"/>
      <c r="T3" s="425"/>
      <c r="U3" s="426"/>
      <c r="V3" s="426"/>
      <c r="W3" s="423"/>
      <c r="X3" s="424"/>
      <c r="Y3" s="425"/>
      <c r="Z3" s="425"/>
      <c r="AA3" s="425"/>
      <c r="AB3" s="425"/>
      <c r="AC3" s="425"/>
      <c r="AD3" s="425"/>
      <c r="AE3" s="425"/>
      <c r="AF3" s="425"/>
      <c r="AG3" s="425"/>
      <c r="AH3" s="425"/>
      <c r="AI3" s="425"/>
      <c r="AJ3" s="425"/>
      <c r="AK3" s="425"/>
      <c r="AL3" s="425"/>
      <c r="AM3" s="54" t="s">
        <v>12</v>
      </c>
    </row>
    <row r="4" spans="1:40" ht="26.25" customHeight="1">
      <c r="A4" s="1497" t="s">
        <v>1006</v>
      </c>
      <c r="B4" s="1497"/>
      <c r="C4" s="1497"/>
      <c r="D4" s="1497"/>
      <c r="E4" s="1497"/>
      <c r="F4" s="1497"/>
      <c r="G4" s="1497"/>
      <c r="H4" s="1497"/>
      <c r="I4" s="1497"/>
      <c r="J4" s="1497"/>
      <c r="K4" s="1497"/>
      <c r="L4" s="1497"/>
      <c r="M4" s="1497"/>
      <c r="N4" s="1497"/>
      <c r="O4" s="1497"/>
      <c r="P4" s="1497"/>
      <c r="Q4" s="1497"/>
      <c r="R4" s="1497"/>
      <c r="S4" s="1497"/>
      <c r="T4" s="1497"/>
      <c r="U4" s="1497" t="s">
        <v>1007</v>
      </c>
      <c r="V4" s="1498"/>
      <c r="W4" s="1498"/>
      <c r="X4" s="1498"/>
      <c r="Y4" s="1498"/>
      <c r="Z4" s="1498"/>
      <c r="AA4" s="1498"/>
      <c r="AB4" s="1498"/>
      <c r="AC4" s="1498"/>
      <c r="AD4" s="1498"/>
      <c r="AE4" s="1498"/>
      <c r="AF4" s="1498"/>
      <c r="AG4" s="1498"/>
      <c r="AH4" s="1498"/>
      <c r="AI4" s="1498"/>
      <c r="AJ4" s="1498"/>
      <c r="AK4" s="1498"/>
      <c r="AL4" s="1498"/>
    </row>
    <row r="5" spans="1:40" ht="8.25" customHeight="1">
      <c r="A5" s="427"/>
      <c r="B5" s="428"/>
      <c r="C5" s="428"/>
      <c r="D5" s="428"/>
      <c r="E5" s="428"/>
      <c r="F5" s="428"/>
      <c r="G5" s="428"/>
      <c r="H5" s="428"/>
      <c r="I5" s="428"/>
      <c r="J5" s="428"/>
      <c r="K5" s="428"/>
      <c r="L5" s="428"/>
      <c r="M5" s="428"/>
      <c r="N5" s="428"/>
      <c r="O5" s="428"/>
      <c r="P5" s="428"/>
      <c r="U5" s="427"/>
      <c r="V5" s="428"/>
      <c r="W5" s="428"/>
      <c r="X5" s="428"/>
      <c r="Y5" s="428"/>
      <c r="Z5" s="428"/>
      <c r="AA5" s="428"/>
      <c r="AB5" s="428"/>
      <c r="AC5" s="428"/>
      <c r="AD5" s="428"/>
      <c r="AE5" s="428"/>
      <c r="AF5" s="428"/>
      <c r="AG5" s="428"/>
    </row>
    <row r="6" spans="1:40" ht="17.25" customHeight="1">
      <c r="A6" s="1500" t="s">
        <v>1008</v>
      </c>
      <c r="B6" s="1500"/>
      <c r="C6" s="1500"/>
      <c r="D6" s="1500"/>
      <c r="E6" s="1500"/>
      <c r="F6" s="1500"/>
      <c r="G6" s="1500"/>
      <c r="H6" s="1500"/>
      <c r="I6" s="1500"/>
      <c r="J6" s="1500"/>
      <c r="K6" s="1500"/>
      <c r="L6" s="1500"/>
      <c r="M6" s="1500"/>
      <c r="N6" s="1500"/>
      <c r="O6" s="1500"/>
      <c r="P6" s="1500"/>
      <c r="Q6" s="1500"/>
      <c r="R6" s="1500"/>
      <c r="S6" s="1501" t="s">
        <v>1009</v>
      </c>
      <c r="T6" s="1501"/>
      <c r="U6" s="1500" t="s">
        <v>1010</v>
      </c>
      <c r="V6" s="1500"/>
      <c r="W6" s="1500"/>
      <c r="X6" s="1500"/>
      <c r="Y6" s="1500"/>
      <c r="Z6" s="1500"/>
      <c r="AA6" s="1500"/>
      <c r="AB6" s="1500"/>
      <c r="AC6" s="1500"/>
      <c r="AD6" s="1500"/>
      <c r="AE6" s="1500"/>
      <c r="AF6" s="1500"/>
      <c r="AG6" s="1500"/>
      <c r="AH6" s="1500"/>
      <c r="AI6" s="1500"/>
      <c r="AJ6" s="1500"/>
      <c r="AK6" s="1501" t="s">
        <v>1009</v>
      </c>
      <c r="AL6" s="1501"/>
      <c r="AM6" s="422"/>
      <c r="AN6" s="422"/>
    </row>
    <row r="7" spans="1:40" s="422" customFormat="1" ht="24.9" customHeight="1">
      <c r="A7" s="1502" t="s">
        <v>1011</v>
      </c>
      <c r="B7" s="1503" t="s">
        <v>1012</v>
      </c>
      <c r="C7" s="1503"/>
      <c r="D7" s="1503"/>
      <c r="E7" s="1499" t="s">
        <v>1013</v>
      </c>
      <c r="F7" s="1499"/>
      <c r="G7" s="1499"/>
      <c r="H7" s="1499"/>
      <c r="I7" s="1499"/>
      <c r="J7" s="1499"/>
      <c r="K7" s="1499"/>
      <c r="L7" s="1499"/>
      <c r="M7" s="1499"/>
      <c r="N7" s="1499"/>
      <c r="O7" s="1499"/>
      <c r="P7" s="1499"/>
      <c r="Q7" s="1499"/>
      <c r="R7" s="1499"/>
      <c r="S7" s="1499"/>
      <c r="T7" s="1499"/>
      <c r="U7" s="1504" t="s">
        <v>1011</v>
      </c>
      <c r="V7" s="1505" t="s">
        <v>1014</v>
      </c>
      <c r="W7" s="1505"/>
      <c r="X7" s="1505"/>
      <c r="Y7" s="1505"/>
      <c r="Z7" s="1505"/>
      <c r="AA7" s="1505"/>
      <c r="AB7" s="1505"/>
      <c r="AC7" s="1505"/>
      <c r="AD7" s="1505"/>
      <c r="AE7" s="1505"/>
      <c r="AF7" s="1505"/>
      <c r="AG7" s="1505"/>
      <c r="AH7" s="1505"/>
      <c r="AI7" s="1505"/>
      <c r="AJ7" s="1505"/>
      <c r="AK7" s="1505"/>
      <c r="AL7" s="1506" t="s">
        <v>1015</v>
      </c>
    </row>
    <row r="8" spans="1:40" s="422" customFormat="1" ht="30.75" customHeight="1">
      <c r="A8" s="1502"/>
      <c r="B8" s="1503"/>
      <c r="C8" s="1503"/>
      <c r="D8" s="1503"/>
      <c r="E8" s="1499" t="s">
        <v>1016</v>
      </c>
      <c r="F8" s="1499"/>
      <c r="G8" s="1499" t="s">
        <v>1017</v>
      </c>
      <c r="H8" s="1499"/>
      <c r="I8" s="1499" t="s">
        <v>1018</v>
      </c>
      <c r="J8" s="1499"/>
      <c r="K8" s="1499" t="s">
        <v>1019</v>
      </c>
      <c r="L8" s="1499"/>
      <c r="M8" s="1499" t="s">
        <v>1020</v>
      </c>
      <c r="N8" s="1499"/>
      <c r="O8" s="1499" t="s">
        <v>1021</v>
      </c>
      <c r="P8" s="1499"/>
      <c r="Q8" s="1499" t="s">
        <v>1022</v>
      </c>
      <c r="R8" s="1499"/>
      <c r="S8" s="1499" t="s">
        <v>1023</v>
      </c>
      <c r="T8" s="1499"/>
      <c r="U8" s="1504"/>
      <c r="V8" s="1499" t="s">
        <v>1016</v>
      </c>
      <c r="W8" s="1499"/>
      <c r="X8" s="1499" t="s">
        <v>1024</v>
      </c>
      <c r="Y8" s="1499"/>
      <c r="Z8" s="1499" t="s">
        <v>1025</v>
      </c>
      <c r="AA8" s="1499"/>
      <c r="AB8" s="1499" t="s">
        <v>1026</v>
      </c>
      <c r="AC8" s="1499"/>
      <c r="AD8" s="1499" t="s">
        <v>1027</v>
      </c>
      <c r="AE8" s="1499"/>
      <c r="AF8" s="1499" t="s">
        <v>1028</v>
      </c>
      <c r="AG8" s="1499"/>
      <c r="AH8" s="1499" t="s">
        <v>1029</v>
      </c>
      <c r="AI8" s="1499"/>
      <c r="AJ8" s="1505" t="s">
        <v>1023</v>
      </c>
      <c r="AK8" s="1505"/>
      <c r="AL8" s="1506"/>
    </row>
    <row r="9" spans="1:40" s="422" customFormat="1" ht="33" customHeight="1">
      <c r="A9" s="1502"/>
      <c r="B9" s="430" t="s">
        <v>1016</v>
      </c>
      <c r="C9" s="431" t="s">
        <v>1030</v>
      </c>
      <c r="D9" s="431" t="s">
        <v>1031</v>
      </c>
      <c r="E9" s="431" t="s">
        <v>1030</v>
      </c>
      <c r="F9" s="431" t="s">
        <v>1031</v>
      </c>
      <c r="G9" s="431" t="s">
        <v>1030</v>
      </c>
      <c r="H9" s="431" t="s">
        <v>1031</v>
      </c>
      <c r="I9" s="431" t="s">
        <v>1030</v>
      </c>
      <c r="J9" s="431" t="s">
        <v>1031</v>
      </c>
      <c r="K9" s="431" t="s">
        <v>1030</v>
      </c>
      <c r="L9" s="431" t="s">
        <v>1031</v>
      </c>
      <c r="M9" s="431" t="s">
        <v>1030</v>
      </c>
      <c r="N9" s="431" t="s">
        <v>1031</v>
      </c>
      <c r="O9" s="431" t="s">
        <v>1030</v>
      </c>
      <c r="P9" s="431" t="s">
        <v>1031</v>
      </c>
      <c r="Q9" s="431" t="s">
        <v>1030</v>
      </c>
      <c r="R9" s="431" t="s">
        <v>1031</v>
      </c>
      <c r="S9" s="431" t="s">
        <v>1030</v>
      </c>
      <c r="T9" s="431" t="s">
        <v>1031</v>
      </c>
      <c r="U9" s="1504"/>
      <c r="V9" s="432" t="s">
        <v>1030</v>
      </c>
      <c r="W9" s="431" t="s">
        <v>1031</v>
      </c>
      <c r="X9" s="431" t="s">
        <v>1030</v>
      </c>
      <c r="Y9" s="431" t="s">
        <v>1031</v>
      </c>
      <c r="Z9" s="431" t="s">
        <v>1030</v>
      </c>
      <c r="AA9" s="431" t="s">
        <v>1031</v>
      </c>
      <c r="AB9" s="431" t="s">
        <v>1030</v>
      </c>
      <c r="AC9" s="431" t="s">
        <v>1031</v>
      </c>
      <c r="AD9" s="431" t="s">
        <v>1030</v>
      </c>
      <c r="AE9" s="431" t="s">
        <v>1031</v>
      </c>
      <c r="AF9" s="431" t="s">
        <v>1030</v>
      </c>
      <c r="AG9" s="431" t="s">
        <v>1031</v>
      </c>
      <c r="AH9" s="431" t="s">
        <v>1030</v>
      </c>
      <c r="AI9" s="431" t="s">
        <v>1031</v>
      </c>
      <c r="AJ9" s="431" t="s">
        <v>1030</v>
      </c>
      <c r="AK9" s="433" t="s">
        <v>1031</v>
      </c>
      <c r="AL9" s="1506"/>
    </row>
    <row r="10" spans="1:40" ht="21.9" customHeight="1">
      <c r="A10" s="434" t="s">
        <v>1032</v>
      </c>
      <c r="B10" s="435"/>
      <c r="C10" s="435"/>
      <c r="D10" s="435"/>
      <c r="E10" s="435"/>
      <c r="F10" s="435"/>
      <c r="G10" s="435"/>
      <c r="H10" s="435"/>
      <c r="I10" s="435"/>
      <c r="J10" s="435"/>
      <c r="K10" s="435"/>
      <c r="L10" s="435"/>
      <c r="M10" s="435"/>
      <c r="N10" s="435"/>
      <c r="O10" s="435"/>
      <c r="P10" s="435"/>
      <c r="Q10" s="435"/>
      <c r="R10" s="435"/>
      <c r="S10" s="435"/>
      <c r="T10" s="435"/>
      <c r="U10" s="436" t="s">
        <v>1033</v>
      </c>
      <c r="V10" s="437"/>
      <c r="W10" s="438"/>
      <c r="X10" s="438"/>
      <c r="Y10" s="438"/>
      <c r="Z10" s="438"/>
      <c r="AA10" s="438"/>
      <c r="AB10" s="438"/>
      <c r="AC10" s="438"/>
      <c r="AD10" s="438"/>
      <c r="AE10" s="438"/>
      <c r="AF10" s="438"/>
      <c r="AG10" s="438"/>
      <c r="AH10" s="438"/>
      <c r="AI10" s="438"/>
      <c r="AJ10" s="438"/>
      <c r="AK10" s="438"/>
      <c r="AL10" s="439"/>
    </row>
    <row r="11" spans="1:40" ht="21.9" customHeight="1">
      <c r="A11" s="440" t="s">
        <v>1034</v>
      </c>
      <c r="B11" s="441">
        <v>10</v>
      </c>
      <c r="C11" s="441">
        <v>5</v>
      </c>
      <c r="D11" s="441">
        <v>5</v>
      </c>
      <c r="E11" s="441">
        <v>5</v>
      </c>
      <c r="F11" s="441">
        <v>5</v>
      </c>
      <c r="G11" s="441">
        <v>2</v>
      </c>
      <c r="H11" s="441">
        <v>0</v>
      </c>
      <c r="I11" s="441">
        <v>0</v>
      </c>
      <c r="J11" s="441">
        <v>1</v>
      </c>
      <c r="K11" s="441">
        <v>0</v>
      </c>
      <c r="L11" s="441">
        <v>0</v>
      </c>
      <c r="M11" s="441">
        <v>0</v>
      </c>
      <c r="N11" s="441">
        <v>0</v>
      </c>
      <c r="O11" s="441">
        <v>0</v>
      </c>
      <c r="P11" s="441">
        <v>0</v>
      </c>
      <c r="Q11" s="441">
        <v>1</v>
      </c>
      <c r="R11" s="441">
        <v>0</v>
      </c>
      <c r="S11" s="441">
        <v>0</v>
      </c>
      <c r="T11" s="441">
        <v>1</v>
      </c>
      <c r="U11" s="440" t="s">
        <v>1034</v>
      </c>
      <c r="V11" s="442">
        <v>0</v>
      </c>
      <c r="W11" s="443">
        <v>0</v>
      </c>
      <c r="X11" s="443">
        <v>0</v>
      </c>
      <c r="Y11" s="443">
        <v>0</v>
      </c>
      <c r="Z11" s="443">
        <v>0</v>
      </c>
      <c r="AA11" s="443">
        <v>0</v>
      </c>
      <c r="AB11" s="443">
        <v>1</v>
      </c>
      <c r="AC11" s="443">
        <v>0</v>
      </c>
      <c r="AD11" s="443">
        <v>0</v>
      </c>
      <c r="AE11" s="443">
        <v>1</v>
      </c>
      <c r="AF11" s="443">
        <v>0</v>
      </c>
      <c r="AG11" s="443">
        <v>1</v>
      </c>
      <c r="AH11" s="443">
        <v>1</v>
      </c>
      <c r="AI11" s="443">
        <v>1</v>
      </c>
      <c r="AJ11" s="443">
        <v>0</v>
      </c>
      <c r="AK11" s="443">
        <v>0</v>
      </c>
      <c r="AL11" s="444">
        <v>0</v>
      </c>
    </row>
    <row r="12" spans="1:40" ht="21.9" customHeight="1">
      <c r="A12" s="440"/>
      <c r="B12" s="441"/>
      <c r="C12" s="441"/>
      <c r="D12" s="441"/>
      <c r="E12" s="441"/>
      <c r="F12" s="441"/>
      <c r="G12" s="441"/>
      <c r="H12" s="441"/>
      <c r="I12" s="441"/>
      <c r="J12" s="441"/>
      <c r="K12" s="441"/>
      <c r="L12" s="441"/>
      <c r="M12" s="441"/>
      <c r="N12" s="441"/>
      <c r="O12" s="441"/>
      <c r="P12" s="441"/>
      <c r="Q12" s="441"/>
      <c r="R12" s="441"/>
      <c r="S12" s="441"/>
      <c r="T12" s="441"/>
      <c r="U12" s="440"/>
      <c r="V12" s="442"/>
      <c r="W12" s="443"/>
      <c r="X12" s="443"/>
      <c r="Y12" s="443"/>
      <c r="Z12" s="443"/>
      <c r="AA12" s="443"/>
      <c r="AB12" s="443"/>
      <c r="AC12" s="443"/>
      <c r="AD12" s="443"/>
      <c r="AE12" s="443"/>
      <c r="AF12" s="443"/>
      <c r="AG12" s="443"/>
      <c r="AH12" s="443"/>
      <c r="AI12" s="443"/>
      <c r="AJ12" s="443"/>
      <c r="AK12" s="443"/>
      <c r="AL12" s="444"/>
    </row>
    <row r="13" spans="1:40" ht="21.9" customHeight="1">
      <c r="A13" s="440"/>
      <c r="B13" s="441"/>
      <c r="C13" s="441"/>
      <c r="D13" s="441"/>
      <c r="E13" s="441"/>
      <c r="F13" s="441"/>
      <c r="G13" s="441"/>
      <c r="H13" s="441"/>
      <c r="I13" s="441"/>
      <c r="J13" s="441"/>
      <c r="K13" s="441"/>
      <c r="L13" s="441"/>
      <c r="M13" s="441"/>
      <c r="N13" s="441"/>
      <c r="O13" s="441"/>
      <c r="P13" s="441"/>
      <c r="Q13" s="441"/>
      <c r="R13" s="441"/>
      <c r="S13" s="441"/>
      <c r="T13" s="441"/>
      <c r="U13" s="440"/>
      <c r="V13" s="442"/>
      <c r="W13" s="443"/>
      <c r="X13" s="443"/>
      <c r="Y13" s="443"/>
      <c r="Z13" s="443"/>
      <c r="AA13" s="443"/>
      <c r="AB13" s="443"/>
      <c r="AC13" s="443"/>
      <c r="AD13" s="443"/>
      <c r="AE13" s="443"/>
      <c r="AF13" s="443"/>
      <c r="AG13" s="443"/>
      <c r="AH13" s="443"/>
      <c r="AI13" s="443"/>
      <c r="AJ13" s="443"/>
      <c r="AK13" s="443"/>
      <c r="AL13" s="444"/>
    </row>
    <row r="14" spans="1:40" ht="21.9" customHeight="1">
      <c r="A14" s="440"/>
      <c r="B14" s="441"/>
      <c r="C14" s="441"/>
      <c r="D14" s="441"/>
      <c r="E14" s="441"/>
      <c r="F14" s="441"/>
      <c r="G14" s="441"/>
      <c r="H14" s="441"/>
      <c r="I14" s="441"/>
      <c r="J14" s="441"/>
      <c r="K14" s="441"/>
      <c r="L14" s="441"/>
      <c r="M14" s="441"/>
      <c r="N14" s="441"/>
      <c r="O14" s="441"/>
      <c r="P14" s="441"/>
      <c r="Q14" s="441"/>
      <c r="R14" s="441"/>
      <c r="S14" s="441"/>
      <c r="T14" s="441"/>
      <c r="U14" s="440"/>
      <c r="V14" s="442"/>
      <c r="W14" s="443"/>
      <c r="X14" s="443"/>
      <c r="Y14" s="443"/>
      <c r="Z14" s="443"/>
      <c r="AA14" s="443"/>
      <c r="AB14" s="443"/>
      <c r="AC14" s="443"/>
      <c r="AD14" s="443"/>
      <c r="AE14" s="443"/>
      <c r="AF14" s="443"/>
      <c r="AG14" s="443"/>
      <c r="AH14" s="443"/>
      <c r="AI14" s="443"/>
      <c r="AJ14" s="443"/>
      <c r="AK14" s="443"/>
      <c r="AL14" s="444"/>
    </row>
    <row r="15" spans="1:40" ht="21.9" customHeight="1">
      <c r="A15" s="440"/>
      <c r="B15" s="441"/>
      <c r="C15" s="441"/>
      <c r="D15" s="441"/>
      <c r="E15" s="441"/>
      <c r="F15" s="441"/>
      <c r="G15" s="441"/>
      <c r="H15" s="441"/>
      <c r="I15" s="441"/>
      <c r="J15" s="441"/>
      <c r="K15" s="441"/>
      <c r="L15" s="441"/>
      <c r="M15" s="441"/>
      <c r="N15" s="441"/>
      <c r="O15" s="441"/>
      <c r="P15" s="441"/>
      <c r="Q15" s="441"/>
      <c r="R15" s="441"/>
      <c r="S15" s="441"/>
      <c r="T15" s="441"/>
      <c r="U15" s="440"/>
      <c r="V15" s="442"/>
      <c r="W15" s="443"/>
      <c r="X15" s="443"/>
      <c r="Y15" s="443"/>
      <c r="Z15" s="443"/>
      <c r="AA15" s="443"/>
      <c r="AB15" s="443"/>
      <c r="AC15" s="443"/>
      <c r="AD15" s="443"/>
      <c r="AE15" s="443"/>
      <c r="AF15" s="443"/>
      <c r="AG15" s="443"/>
      <c r="AH15" s="443"/>
      <c r="AI15" s="443"/>
      <c r="AJ15" s="443"/>
      <c r="AK15" s="443"/>
      <c r="AL15" s="444"/>
    </row>
    <row r="16" spans="1:40" ht="21.9" customHeight="1">
      <c r="A16" s="440"/>
      <c r="B16" s="441"/>
      <c r="C16" s="441"/>
      <c r="D16" s="441"/>
      <c r="E16" s="441"/>
      <c r="F16" s="441"/>
      <c r="G16" s="441"/>
      <c r="H16" s="441"/>
      <c r="I16" s="441"/>
      <c r="J16" s="441"/>
      <c r="K16" s="441"/>
      <c r="L16" s="441"/>
      <c r="M16" s="441"/>
      <c r="N16" s="441"/>
      <c r="O16" s="441"/>
      <c r="P16" s="441"/>
      <c r="Q16" s="441"/>
      <c r="R16" s="441"/>
      <c r="S16" s="441"/>
      <c r="T16" s="441"/>
      <c r="U16" s="440"/>
      <c r="V16" s="442"/>
      <c r="W16" s="443"/>
      <c r="X16" s="443"/>
      <c r="Y16" s="443"/>
      <c r="Z16" s="443"/>
      <c r="AA16" s="443"/>
      <c r="AB16" s="443"/>
      <c r="AC16" s="443"/>
      <c r="AD16" s="443"/>
      <c r="AE16" s="443"/>
      <c r="AF16" s="443"/>
      <c r="AG16" s="443"/>
      <c r="AH16" s="443"/>
      <c r="AI16" s="443"/>
      <c r="AJ16" s="443"/>
      <c r="AK16" s="443"/>
      <c r="AL16" s="444"/>
    </row>
    <row r="17" spans="1:38" ht="21.9" customHeight="1">
      <c r="A17" s="440"/>
      <c r="B17" s="441"/>
      <c r="C17" s="441"/>
      <c r="D17" s="441"/>
      <c r="E17" s="441"/>
      <c r="F17" s="441"/>
      <c r="G17" s="441"/>
      <c r="H17" s="441"/>
      <c r="I17" s="441"/>
      <c r="J17" s="441"/>
      <c r="K17" s="441"/>
      <c r="L17" s="441"/>
      <c r="M17" s="441"/>
      <c r="N17" s="441"/>
      <c r="O17" s="441"/>
      <c r="P17" s="441"/>
      <c r="Q17" s="441"/>
      <c r="R17" s="441"/>
      <c r="S17" s="441"/>
      <c r="T17" s="441"/>
      <c r="U17" s="440"/>
      <c r="V17" s="442"/>
      <c r="W17" s="443"/>
      <c r="X17" s="443"/>
      <c r="Y17" s="443"/>
      <c r="Z17" s="443"/>
      <c r="AA17" s="443"/>
      <c r="AB17" s="443"/>
      <c r="AC17" s="443"/>
      <c r="AD17" s="443"/>
      <c r="AE17" s="443"/>
      <c r="AF17" s="443"/>
      <c r="AG17" s="443"/>
      <c r="AH17" s="443"/>
      <c r="AI17" s="443"/>
      <c r="AJ17" s="443"/>
      <c r="AK17" s="443"/>
      <c r="AL17" s="444"/>
    </row>
    <row r="18" spans="1:38" ht="21.9" customHeight="1">
      <c r="A18" s="440"/>
      <c r="B18" s="441"/>
      <c r="C18" s="441"/>
      <c r="D18" s="441"/>
      <c r="E18" s="441"/>
      <c r="F18" s="441"/>
      <c r="G18" s="441"/>
      <c r="H18" s="441"/>
      <c r="I18" s="441"/>
      <c r="J18" s="441"/>
      <c r="K18" s="441"/>
      <c r="L18" s="441"/>
      <c r="M18" s="441"/>
      <c r="N18" s="441"/>
      <c r="O18" s="441"/>
      <c r="P18" s="441"/>
      <c r="Q18" s="441"/>
      <c r="R18" s="441"/>
      <c r="S18" s="441"/>
      <c r="T18" s="441"/>
      <c r="U18" s="440"/>
      <c r="V18" s="442"/>
      <c r="W18" s="443"/>
      <c r="X18" s="443"/>
      <c r="Y18" s="443"/>
      <c r="Z18" s="443"/>
      <c r="AA18" s="443"/>
      <c r="AB18" s="443"/>
      <c r="AC18" s="443"/>
      <c r="AD18" s="443"/>
      <c r="AE18" s="443"/>
      <c r="AF18" s="443"/>
      <c r="AG18" s="443"/>
      <c r="AH18" s="443"/>
      <c r="AI18" s="443"/>
      <c r="AJ18" s="443"/>
      <c r="AK18" s="443"/>
      <c r="AL18" s="444"/>
    </row>
    <row r="19" spans="1:38" ht="21.9" customHeight="1">
      <c r="A19" s="440"/>
      <c r="B19" s="441"/>
      <c r="C19" s="441"/>
      <c r="D19" s="441"/>
      <c r="E19" s="441"/>
      <c r="F19" s="441"/>
      <c r="G19" s="441"/>
      <c r="H19" s="441"/>
      <c r="I19" s="441"/>
      <c r="J19" s="441"/>
      <c r="K19" s="441"/>
      <c r="L19" s="441"/>
      <c r="M19" s="441"/>
      <c r="N19" s="441"/>
      <c r="O19" s="441"/>
      <c r="P19" s="441"/>
      <c r="Q19" s="441"/>
      <c r="R19" s="441"/>
      <c r="S19" s="441"/>
      <c r="T19" s="441"/>
      <c r="U19" s="440"/>
      <c r="V19" s="442"/>
      <c r="W19" s="443"/>
      <c r="X19" s="443"/>
      <c r="Y19" s="443"/>
      <c r="Z19" s="443"/>
      <c r="AA19" s="443"/>
      <c r="AB19" s="443"/>
      <c r="AC19" s="443"/>
      <c r="AD19" s="443"/>
      <c r="AE19" s="443"/>
      <c r="AF19" s="443"/>
      <c r="AG19" s="443"/>
      <c r="AH19" s="443"/>
      <c r="AI19" s="443"/>
      <c r="AJ19" s="443"/>
      <c r="AK19" s="443"/>
      <c r="AL19" s="444"/>
    </row>
    <row r="20" spans="1:38" ht="21.9" customHeight="1">
      <c r="A20" s="440"/>
      <c r="B20" s="441"/>
      <c r="C20" s="441"/>
      <c r="D20" s="441"/>
      <c r="E20" s="441"/>
      <c r="F20" s="441"/>
      <c r="G20" s="441"/>
      <c r="H20" s="441"/>
      <c r="I20" s="441"/>
      <c r="J20" s="441"/>
      <c r="K20" s="441"/>
      <c r="L20" s="441"/>
      <c r="M20" s="441"/>
      <c r="N20" s="441"/>
      <c r="O20" s="441"/>
      <c r="P20" s="441"/>
      <c r="Q20" s="441"/>
      <c r="R20" s="441"/>
      <c r="S20" s="441"/>
      <c r="T20" s="441"/>
      <c r="U20" s="440"/>
      <c r="V20" s="442"/>
      <c r="W20" s="443"/>
      <c r="X20" s="443"/>
      <c r="Y20" s="443"/>
      <c r="Z20" s="443"/>
      <c r="AA20" s="443"/>
      <c r="AB20" s="443"/>
      <c r="AC20" s="443"/>
      <c r="AD20" s="443"/>
      <c r="AE20" s="443"/>
      <c r="AF20" s="443"/>
      <c r="AG20" s="443"/>
      <c r="AH20" s="443"/>
      <c r="AI20" s="443"/>
      <c r="AJ20" s="443"/>
      <c r="AK20" s="443"/>
      <c r="AL20" s="444"/>
    </row>
    <row r="21" spans="1:38" ht="21.9" customHeight="1">
      <c r="A21" s="440"/>
      <c r="B21" s="441"/>
      <c r="C21" s="441"/>
      <c r="D21" s="441"/>
      <c r="E21" s="441"/>
      <c r="F21" s="441"/>
      <c r="G21" s="441"/>
      <c r="H21" s="441"/>
      <c r="I21" s="441"/>
      <c r="J21" s="441"/>
      <c r="K21" s="441"/>
      <c r="L21" s="441"/>
      <c r="M21" s="441"/>
      <c r="N21" s="441"/>
      <c r="O21" s="441"/>
      <c r="P21" s="441"/>
      <c r="Q21" s="441"/>
      <c r="R21" s="441"/>
      <c r="S21" s="441"/>
      <c r="T21" s="441"/>
      <c r="U21" s="440"/>
      <c r="V21" s="442"/>
      <c r="W21" s="443"/>
      <c r="X21" s="443"/>
      <c r="Y21" s="443"/>
      <c r="Z21" s="443"/>
      <c r="AA21" s="443"/>
      <c r="AB21" s="443"/>
      <c r="AC21" s="443"/>
      <c r="AD21" s="443"/>
      <c r="AE21" s="443"/>
      <c r="AF21" s="443"/>
      <c r="AG21" s="443"/>
      <c r="AH21" s="443"/>
      <c r="AI21" s="443"/>
      <c r="AJ21" s="443"/>
      <c r="AK21" s="443"/>
      <c r="AL21" s="444"/>
    </row>
    <row r="22" spans="1:38" ht="21.9" customHeight="1">
      <c r="A22" s="440"/>
      <c r="B22" s="441"/>
      <c r="C22" s="441"/>
      <c r="D22" s="441"/>
      <c r="E22" s="441"/>
      <c r="F22" s="441"/>
      <c r="G22" s="441"/>
      <c r="H22" s="441"/>
      <c r="I22" s="441"/>
      <c r="J22" s="441"/>
      <c r="K22" s="441"/>
      <c r="L22" s="441"/>
      <c r="M22" s="441"/>
      <c r="N22" s="441"/>
      <c r="O22" s="441"/>
      <c r="P22" s="441"/>
      <c r="Q22" s="441"/>
      <c r="R22" s="441"/>
      <c r="S22" s="441"/>
      <c r="T22" s="441"/>
      <c r="U22" s="440"/>
      <c r="V22" s="442"/>
      <c r="W22" s="443"/>
      <c r="X22" s="443"/>
      <c r="Y22" s="443"/>
      <c r="Z22" s="443"/>
      <c r="AA22" s="443"/>
      <c r="AB22" s="443"/>
      <c r="AC22" s="443"/>
      <c r="AD22" s="443"/>
      <c r="AE22" s="443"/>
      <c r="AF22" s="443"/>
      <c r="AG22" s="443"/>
      <c r="AH22" s="443"/>
      <c r="AI22" s="443"/>
      <c r="AJ22" s="443"/>
      <c r="AK22" s="443"/>
      <c r="AL22" s="444"/>
    </row>
    <row r="23" spans="1:38" ht="21.9" customHeight="1">
      <c r="A23" s="440"/>
      <c r="B23" s="441"/>
      <c r="C23" s="441"/>
      <c r="D23" s="441"/>
      <c r="E23" s="441"/>
      <c r="F23" s="441"/>
      <c r="G23" s="441"/>
      <c r="H23" s="441"/>
      <c r="I23" s="441"/>
      <c r="J23" s="441"/>
      <c r="K23" s="441"/>
      <c r="L23" s="441"/>
      <c r="M23" s="441"/>
      <c r="N23" s="441"/>
      <c r="O23" s="441"/>
      <c r="P23" s="441"/>
      <c r="Q23" s="441"/>
      <c r="R23" s="441"/>
      <c r="S23" s="441"/>
      <c r="T23" s="441"/>
      <c r="U23" s="434"/>
      <c r="V23" s="443"/>
      <c r="W23" s="443"/>
      <c r="X23" s="443"/>
      <c r="Y23" s="443"/>
      <c r="Z23" s="443"/>
      <c r="AA23" s="443"/>
      <c r="AB23" s="443"/>
      <c r="AC23" s="443"/>
      <c r="AD23" s="443"/>
      <c r="AE23" s="443"/>
      <c r="AF23" s="443"/>
      <c r="AG23" s="443"/>
      <c r="AH23" s="443"/>
      <c r="AI23" s="443"/>
      <c r="AJ23" s="443"/>
      <c r="AK23" s="443"/>
      <c r="AL23" s="444"/>
    </row>
    <row r="24" spans="1:38" ht="21.9" customHeight="1">
      <c r="A24" s="428"/>
      <c r="B24" s="437"/>
      <c r="C24" s="437"/>
      <c r="D24" s="437"/>
      <c r="E24" s="437"/>
      <c r="F24" s="437"/>
      <c r="G24" s="437"/>
      <c r="H24" s="437"/>
      <c r="I24" s="437"/>
      <c r="J24" s="437"/>
      <c r="K24" s="437"/>
      <c r="L24" s="437"/>
      <c r="M24" s="437"/>
      <c r="N24" s="437"/>
      <c r="O24" s="437"/>
      <c r="P24" s="437"/>
      <c r="Q24" s="437"/>
      <c r="R24" s="437"/>
      <c r="S24" s="437"/>
      <c r="T24" s="437"/>
      <c r="U24" s="445" t="s">
        <v>1035</v>
      </c>
      <c r="V24" s="446"/>
      <c r="W24" s="446"/>
      <c r="X24" s="447"/>
      <c r="Y24" s="448"/>
      <c r="Z24" s="448"/>
      <c r="AA24" s="447"/>
      <c r="AB24" s="448"/>
      <c r="AC24" s="448"/>
      <c r="AD24" s="447"/>
      <c r="AE24" s="446"/>
      <c r="AF24" s="446"/>
      <c r="AG24" s="448"/>
      <c r="AH24" s="449"/>
      <c r="AI24" s="450"/>
      <c r="AJ24" s="448"/>
      <c r="AK24" s="448"/>
      <c r="AL24" s="448"/>
    </row>
    <row r="25" spans="1:38" ht="12.75" customHeight="1">
      <c r="A25" s="428"/>
      <c r="B25" s="437"/>
      <c r="C25" s="437"/>
      <c r="D25" s="437"/>
      <c r="E25" s="437"/>
      <c r="F25" s="437"/>
      <c r="G25" s="437"/>
      <c r="H25" s="437"/>
      <c r="I25" s="437"/>
      <c r="J25" s="437"/>
      <c r="K25" s="437"/>
      <c r="L25" s="437"/>
      <c r="M25" s="437"/>
      <c r="N25" s="437"/>
      <c r="O25" s="437"/>
      <c r="P25" s="437"/>
      <c r="Q25" s="437"/>
      <c r="R25" s="437"/>
      <c r="S25" s="437"/>
      <c r="T25" s="437"/>
      <c r="AI25" s="419"/>
      <c r="AJ25" s="451"/>
      <c r="AK25" s="419"/>
      <c r="AL25" s="452" t="s">
        <v>1036</v>
      </c>
    </row>
    <row r="26" spans="1:38" ht="17.25" customHeight="1">
      <c r="A26" s="428"/>
      <c r="B26" s="437"/>
      <c r="C26" s="437"/>
      <c r="D26" s="437"/>
      <c r="E26" s="437"/>
      <c r="F26" s="437"/>
      <c r="G26" s="437"/>
      <c r="H26" s="437"/>
      <c r="I26" s="437"/>
      <c r="J26" s="437"/>
      <c r="K26" s="437"/>
      <c r="L26" s="437"/>
      <c r="M26" s="437"/>
      <c r="N26" s="437"/>
      <c r="O26" s="437"/>
      <c r="P26" s="437"/>
      <c r="Q26" s="437"/>
      <c r="R26" s="437"/>
      <c r="S26" s="437"/>
      <c r="T26" s="437"/>
      <c r="U26" s="451" t="s">
        <v>1037</v>
      </c>
      <c r="V26" s="419"/>
      <c r="W26" s="419"/>
      <c r="X26" s="452" t="s">
        <v>1038</v>
      </c>
      <c r="Z26" s="419"/>
      <c r="AB26" s="419" t="s">
        <v>1039</v>
      </c>
      <c r="AD26" s="419"/>
      <c r="AF26" s="452" t="s">
        <v>1040</v>
      </c>
      <c r="AI26" s="419"/>
      <c r="AJ26" s="419"/>
      <c r="AK26" s="419"/>
      <c r="AL26" s="419"/>
    </row>
    <row r="27" spans="1:38" ht="16.5" customHeight="1">
      <c r="Z27" s="419"/>
      <c r="AB27" s="419" t="s">
        <v>1041</v>
      </c>
      <c r="AD27" s="419"/>
      <c r="AE27" s="451"/>
      <c r="AF27" s="419"/>
      <c r="AH27" s="419"/>
    </row>
    <row r="28" spans="1:38" ht="16.5" customHeight="1">
      <c r="U28" s="453" t="s">
        <v>1042</v>
      </c>
      <c r="V28" s="419"/>
      <c r="W28" s="419"/>
      <c r="X28" s="419"/>
      <c r="Y28" s="419"/>
      <c r="Z28" s="419"/>
      <c r="AA28" s="419"/>
      <c r="AB28" s="419"/>
      <c r="AC28" s="419"/>
      <c r="AD28" s="419"/>
      <c r="AE28" s="419"/>
      <c r="AF28" s="419"/>
      <c r="AG28" s="419"/>
      <c r="AH28" s="419"/>
    </row>
    <row r="29" spans="1:38" ht="16.5" customHeight="1">
      <c r="U29" s="453" t="s">
        <v>1043</v>
      </c>
      <c r="V29" s="419"/>
      <c r="W29" s="419"/>
      <c r="X29" s="419"/>
      <c r="Y29" s="419"/>
      <c r="Z29" s="419"/>
      <c r="AA29" s="419"/>
      <c r="AB29" s="419"/>
      <c r="AC29" s="419"/>
      <c r="AD29" s="419"/>
      <c r="AE29" s="419"/>
      <c r="AF29" s="419"/>
      <c r="AG29" s="419"/>
      <c r="AH29" s="419"/>
    </row>
  </sheetData>
  <mergeCells count="32">
    <mergeCell ref="AD8:AE8"/>
    <mergeCell ref="AF8:AG8"/>
    <mergeCell ref="AH8:AI8"/>
    <mergeCell ref="AJ8:AK8"/>
    <mergeCell ref="Q8:R8"/>
    <mergeCell ref="S8:T8"/>
    <mergeCell ref="V8:W8"/>
    <mergeCell ref="X8:Y8"/>
    <mergeCell ref="Z8:AA8"/>
    <mergeCell ref="AB8:AC8"/>
    <mergeCell ref="O8:P8"/>
    <mergeCell ref="A6:R6"/>
    <mergeCell ref="S6:T6"/>
    <mergeCell ref="U6:AJ6"/>
    <mergeCell ref="AK6:AL6"/>
    <mergeCell ref="A7:A9"/>
    <mergeCell ref="B7:D8"/>
    <mergeCell ref="E7:T7"/>
    <mergeCell ref="U7:U9"/>
    <mergeCell ref="V7:AK7"/>
    <mergeCell ref="AL7:AL9"/>
    <mergeCell ref="E8:F8"/>
    <mergeCell ref="G8:H8"/>
    <mergeCell ref="I8:J8"/>
    <mergeCell ref="K8:L8"/>
    <mergeCell ref="M8:N8"/>
    <mergeCell ref="S1:T1"/>
    <mergeCell ref="AK1:AL1"/>
    <mergeCell ref="S2:T2"/>
    <mergeCell ref="AK2:AL2"/>
    <mergeCell ref="A4:T4"/>
    <mergeCell ref="U4:AL4"/>
  </mergeCells>
  <phoneticPr fontId="7" type="noConversion"/>
  <hyperlinks>
    <hyperlink ref="AM3" location="預告統計資料發布時間表!A1" display="回發布時間表" xr:uid="{FC6DD44A-977E-4E31-B50B-DD644D420888}"/>
  </hyperlinks>
  <printOptions horizontalCentered="1" verticalCentered="1"/>
  <pageMargins left="0.55157480314960605" right="0.511811023622047" top="1.082677165354331" bottom="0.88543307086614198" header="0.78740157480314998" footer="0.59015748031496096"/>
  <pageSetup paperSize="9" scale="78" fitToWidth="0" fitToHeight="0" pageOrder="overThenDown" orientation="landscape" verticalDpi="0"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3708F-55BD-4386-BC79-978FDD958FED}">
  <sheetPr>
    <pageSetUpPr fitToPage="1"/>
  </sheetPr>
  <dimension ref="A1:IW30"/>
  <sheetViews>
    <sheetView view="pageBreakPreview" zoomScale="60" zoomScaleNormal="100" workbookViewId="0">
      <selection activeCell="Z3" sqref="Z3"/>
    </sheetView>
  </sheetViews>
  <sheetFormatPr defaultRowHeight="16.5" customHeight="1"/>
  <cols>
    <col min="1" max="1" width="10" style="418" customWidth="1"/>
    <col min="2" max="15" width="6.21875" style="418" customWidth="1"/>
    <col min="16" max="17" width="7.6640625" style="418" customWidth="1"/>
    <col min="18" max="21" width="6.21875" style="418" customWidth="1"/>
    <col min="22" max="22" width="7" style="418" customWidth="1"/>
    <col min="23" max="25" width="7.109375" style="418" customWidth="1"/>
    <col min="26" max="26" width="6.88671875" style="418" customWidth="1"/>
    <col min="27" max="28" width="8.44140625" style="418" customWidth="1"/>
    <col min="29" max="29" width="8.88671875" style="418" customWidth="1"/>
    <col min="30" max="30" width="11" style="418" customWidth="1"/>
    <col min="31" max="31" width="6.33203125" style="418" customWidth="1"/>
    <col min="32" max="32" width="8.44140625" style="418" customWidth="1"/>
    <col min="33" max="33" width="8.77734375" style="418" customWidth="1"/>
    <col min="34" max="34" width="8.44140625" style="418" customWidth="1"/>
    <col min="35" max="35" width="7.88671875" style="418" customWidth="1"/>
    <col min="36" max="257" width="12.5546875" style="418" customWidth="1"/>
    <col min="258" max="1024" width="12.5546875" style="454" customWidth="1"/>
    <col min="1025" max="1025" width="7.21875" style="454" customWidth="1"/>
    <col min="1026" max="16384" width="8.88671875" style="454"/>
  </cols>
  <sheetData>
    <row r="1" spans="1:26" ht="16.5" customHeight="1">
      <c r="A1" s="455" t="s">
        <v>999</v>
      </c>
      <c r="B1" s="417"/>
      <c r="C1" s="419"/>
      <c r="U1" s="1503" t="s">
        <v>1000</v>
      </c>
      <c r="V1" s="1503"/>
      <c r="W1" s="1495" t="s">
        <v>1001</v>
      </c>
      <c r="X1" s="1495"/>
      <c r="Y1" s="1495"/>
    </row>
    <row r="2" spans="1:26" ht="20.25" customHeight="1">
      <c r="A2" s="455" t="s">
        <v>1002</v>
      </c>
      <c r="B2" s="421" t="s">
        <v>1003</v>
      </c>
      <c r="C2" s="419"/>
      <c r="U2" s="1503" t="s">
        <v>1004</v>
      </c>
      <c r="V2" s="1503"/>
      <c r="W2" s="1496" t="s">
        <v>1044</v>
      </c>
      <c r="X2" s="1496"/>
      <c r="Y2" s="1496"/>
    </row>
    <row r="3" spans="1:26" ht="19.5" customHeight="1">
      <c r="A3" s="422"/>
      <c r="B3" s="426"/>
      <c r="C3" s="423"/>
      <c r="D3" s="424"/>
      <c r="E3" s="425"/>
      <c r="F3" s="425"/>
      <c r="G3" s="424"/>
      <c r="H3" s="425"/>
      <c r="I3" s="425"/>
      <c r="J3" s="425"/>
      <c r="K3" s="425"/>
      <c r="L3" s="425"/>
      <c r="M3" s="425"/>
      <c r="N3" s="425"/>
      <c r="O3" s="425"/>
      <c r="P3" s="425"/>
      <c r="Q3" s="425"/>
      <c r="R3" s="425"/>
      <c r="S3" s="425"/>
      <c r="T3" s="425"/>
      <c r="U3" s="425"/>
      <c r="V3" s="425"/>
      <c r="W3" s="425"/>
      <c r="X3" s="425"/>
      <c r="Y3" s="425"/>
      <c r="Z3" s="54" t="s">
        <v>12</v>
      </c>
    </row>
    <row r="4" spans="1:26" ht="26.25" customHeight="1">
      <c r="A4" s="1497" t="s">
        <v>1045</v>
      </c>
      <c r="B4" s="1497"/>
      <c r="C4" s="1497"/>
      <c r="D4" s="1497"/>
      <c r="E4" s="1497"/>
      <c r="F4" s="1497"/>
      <c r="G4" s="1497"/>
      <c r="H4" s="1497"/>
      <c r="I4" s="1497"/>
      <c r="J4" s="1497"/>
      <c r="K4" s="1497"/>
      <c r="L4" s="1497"/>
      <c r="M4" s="1497"/>
      <c r="N4" s="1497"/>
      <c r="O4" s="1497"/>
      <c r="P4" s="1497"/>
      <c r="Q4" s="1497"/>
      <c r="R4" s="1497"/>
      <c r="S4" s="1497"/>
      <c r="T4" s="1497"/>
      <c r="U4" s="1497"/>
      <c r="V4" s="1497"/>
      <c r="W4" s="1497"/>
      <c r="X4" s="1497"/>
      <c r="Y4" s="1497"/>
    </row>
    <row r="5" spans="1:26" ht="8.25" customHeight="1">
      <c r="A5" s="427"/>
      <c r="B5" s="428"/>
      <c r="C5" s="428"/>
      <c r="D5" s="428"/>
      <c r="E5" s="428"/>
      <c r="F5" s="428"/>
      <c r="G5" s="428"/>
      <c r="H5" s="428"/>
      <c r="I5" s="428"/>
      <c r="J5" s="428"/>
      <c r="K5" s="428"/>
      <c r="L5" s="428"/>
      <c r="M5" s="428"/>
      <c r="N5" s="428"/>
      <c r="O5" s="428"/>
      <c r="P5" s="428"/>
      <c r="Q5" s="428"/>
      <c r="R5" s="428"/>
      <c r="S5" s="428"/>
      <c r="T5" s="428"/>
      <c r="U5" s="428"/>
      <c r="V5" s="428"/>
    </row>
    <row r="6" spans="1:26" ht="17.25" customHeight="1">
      <c r="B6" s="1500" t="s">
        <v>1046</v>
      </c>
      <c r="C6" s="1500"/>
      <c r="D6" s="1500"/>
      <c r="E6" s="1500"/>
      <c r="F6" s="1500"/>
      <c r="G6" s="1500"/>
      <c r="H6" s="1500"/>
      <c r="I6" s="1500"/>
      <c r="J6" s="1500"/>
      <c r="K6" s="1500"/>
      <c r="L6" s="1500"/>
      <c r="M6" s="1500"/>
      <c r="N6" s="1500"/>
      <c r="O6" s="1500"/>
      <c r="P6" s="1500"/>
      <c r="Q6" s="1500"/>
      <c r="R6" s="1500"/>
      <c r="S6" s="1500"/>
      <c r="T6" s="1500"/>
      <c r="U6" s="1500"/>
      <c r="V6" s="1500"/>
      <c r="Y6" s="456" t="s">
        <v>1047</v>
      </c>
    </row>
    <row r="7" spans="1:26" s="422" customFormat="1" ht="24.9" customHeight="1">
      <c r="A7" s="1502" t="s">
        <v>1011</v>
      </c>
      <c r="B7" s="1504" t="s">
        <v>1048</v>
      </c>
      <c r="C7" s="1504" t="s">
        <v>1049</v>
      </c>
      <c r="D7" s="1503" t="s">
        <v>1050</v>
      </c>
      <c r="E7" s="1503"/>
      <c r="F7" s="1499" t="s">
        <v>1051</v>
      </c>
      <c r="G7" s="1499"/>
      <c r="H7" s="1499"/>
      <c r="I7" s="1499"/>
      <c r="J7" s="1499" t="s">
        <v>1052</v>
      </c>
      <c r="K7" s="1499"/>
      <c r="L7" s="1499"/>
      <c r="M7" s="1499"/>
      <c r="N7" s="1499"/>
      <c r="O7" s="1499"/>
      <c r="P7" s="1499" t="s">
        <v>1053</v>
      </c>
      <c r="Q7" s="1499"/>
      <c r="R7" s="1499"/>
      <c r="S7" s="1499"/>
      <c r="T7" s="1499" t="s">
        <v>1054</v>
      </c>
      <c r="U7" s="1499"/>
      <c r="V7" s="1507" t="s">
        <v>1055</v>
      </c>
      <c r="W7" s="1507"/>
      <c r="X7" s="1507"/>
      <c r="Y7" s="1507"/>
    </row>
    <row r="8" spans="1:26" s="422" customFormat="1" ht="93.75" customHeight="1">
      <c r="A8" s="1502"/>
      <c r="B8" s="1504"/>
      <c r="C8" s="1504"/>
      <c r="D8" s="429" t="s">
        <v>1056</v>
      </c>
      <c r="E8" s="429" t="s">
        <v>1057</v>
      </c>
      <c r="F8" s="429" t="s">
        <v>1058</v>
      </c>
      <c r="G8" s="429" t="s">
        <v>1059</v>
      </c>
      <c r="H8" s="429" t="s">
        <v>1060</v>
      </c>
      <c r="I8" s="429" t="s">
        <v>1061</v>
      </c>
      <c r="J8" s="429" t="s">
        <v>1062</v>
      </c>
      <c r="K8" s="429" t="s">
        <v>1063</v>
      </c>
      <c r="L8" s="429" t="s">
        <v>1064</v>
      </c>
      <c r="M8" s="429" t="s">
        <v>1065</v>
      </c>
      <c r="N8" s="429" t="s">
        <v>1066</v>
      </c>
      <c r="O8" s="429" t="s">
        <v>1067</v>
      </c>
      <c r="P8" s="457" t="s">
        <v>1068</v>
      </c>
      <c r="Q8" s="458" t="s">
        <v>1069</v>
      </c>
      <c r="R8" s="458" t="s">
        <v>1070</v>
      </c>
      <c r="S8" s="458" t="s">
        <v>1071</v>
      </c>
      <c r="T8" s="429" t="s">
        <v>1072</v>
      </c>
      <c r="U8" s="429" t="s">
        <v>1073</v>
      </c>
      <c r="V8" s="429" t="s">
        <v>1074</v>
      </c>
      <c r="W8" s="429" t="s">
        <v>1075</v>
      </c>
      <c r="X8" s="429" t="s">
        <v>1076</v>
      </c>
      <c r="Y8" s="459" t="s">
        <v>1077</v>
      </c>
    </row>
    <row r="9" spans="1:26" ht="21.9" customHeight="1">
      <c r="A9" s="434" t="s">
        <v>980</v>
      </c>
      <c r="B9" s="435"/>
      <c r="C9" s="435"/>
      <c r="D9" s="435"/>
      <c r="E9" s="435"/>
      <c r="F9" s="435"/>
      <c r="G9" s="435"/>
      <c r="H9" s="435"/>
      <c r="I9" s="435"/>
      <c r="J9" s="435"/>
      <c r="K9" s="435"/>
      <c r="L9" s="435"/>
      <c r="M9" s="435"/>
      <c r="N9" s="435"/>
      <c r="O9" s="435"/>
      <c r="P9" s="435"/>
      <c r="Q9" s="435"/>
      <c r="R9" s="435"/>
      <c r="S9" s="435"/>
      <c r="T9" s="435"/>
      <c r="U9" s="435"/>
      <c r="V9" s="435"/>
      <c r="W9" s="435"/>
      <c r="X9" s="435"/>
      <c r="Y9" s="460"/>
    </row>
    <row r="10" spans="1:26" ht="21.9" customHeight="1">
      <c r="A10" s="440" t="s">
        <v>1078</v>
      </c>
      <c r="B10" s="441"/>
      <c r="C10" s="441">
        <v>9</v>
      </c>
      <c r="D10" s="441">
        <v>6</v>
      </c>
      <c r="E10" s="441">
        <v>3</v>
      </c>
      <c r="F10" s="461" t="s">
        <v>1079</v>
      </c>
      <c r="G10" s="461" t="s">
        <v>1079</v>
      </c>
      <c r="H10" s="441">
        <v>4</v>
      </c>
      <c r="I10" s="441">
        <v>5</v>
      </c>
      <c r="J10" s="462">
        <v>1</v>
      </c>
      <c r="K10" s="462">
        <v>4</v>
      </c>
      <c r="L10" s="463">
        <v>1</v>
      </c>
      <c r="M10" s="441">
        <v>3</v>
      </c>
      <c r="N10" s="461" t="s">
        <v>1079</v>
      </c>
      <c r="O10" s="461" t="s">
        <v>1079</v>
      </c>
      <c r="P10" s="441">
        <v>5</v>
      </c>
      <c r="Q10" s="461">
        <f>T11</f>
        <v>0</v>
      </c>
      <c r="R10" s="441">
        <v>2</v>
      </c>
      <c r="S10" s="441">
        <v>2</v>
      </c>
      <c r="T10" s="441">
        <v>7</v>
      </c>
      <c r="U10" s="441">
        <v>2</v>
      </c>
      <c r="V10" s="441">
        <v>6</v>
      </c>
      <c r="W10" s="441">
        <v>2</v>
      </c>
      <c r="X10" s="441">
        <v>1</v>
      </c>
      <c r="Y10" s="464" t="s">
        <v>1080</v>
      </c>
    </row>
    <row r="11" spans="1:26" ht="21.9" customHeight="1">
      <c r="A11" s="440"/>
      <c r="B11" s="441"/>
      <c r="C11" s="441"/>
      <c r="D11" s="441"/>
      <c r="E11" s="441"/>
      <c r="F11" s="441"/>
      <c r="G11" s="441"/>
      <c r="H11" s="441"/>
      <c r="I11" s="441"/>
      <c r="J11" s="441"/>
      <c r="K11" s="441"/>
      <c r="L11" s="441"/>
      <c r="M11" s="441"/>
      <c r="N11" s="441"/>
      <c r="O11" s="441"/>
      <c r="P11" s="441"/>
      <c r="Q11" s="441"/>
      <c r="R11" s="441"/>
      <c r="S11" s="441"/>
      <c r="T11" s="441"/>
      <c r="U11" s="441"/>
      <c r="V11" s="441"/>
      <c r="W11" s="441"/>
      <c r="X11" s="441"/>
      <c r="Y11" s="443"/>
    </row>
    <row r="12" spans="1:26" ht="21.9" customHeight="1">
      <c r="A12" s="440"/>
      <c r="B12" s="441"/>
      <c r="C12" s="441"/>
      <c r="D12" s="441"/>
      <c r="E12" s="441"/>
      <c r="F12" s="441"/>
      <c r="G12" s="441"/>
      <c r="H12" s="441"/>
      <c r="I12" s="441"/>
      <c r="J12" s="441"/>
      <c r="K12" s="441"/>
      <c r="L12" s="441"/>
      <c r="M12" s="441"/>
      <c r="N12" s="441"/>
      <c r="O12" s="441"/>
      <c r="P12" s="465"/>
      <c r="Q12" s="441"/>
      <c r="R12" s="441"/>
      <c r="S12" s="441"/>
      <c r="T12" s="441"/>
      <c r="U12" s="441"/>
      <c r="V12" s="441"/>
      <c r="W12" s="441"/>
      <c r="X12" s="441"/>
      <c r="Y12" s="443"/>
    </row>
    <row r="13" spans="1:26" ht="21.9" customHeight="1">
      <c r="A13" s="440"/>
      <c r="B13" s="441"/>
      <c r="C13" s="441"/>
      <c r="D13" s="441"/>
      <c r="E13" s="441"/>
      <c r="F13" s="441"/>
      <c r="G13" s="441"/>
      <c r="H13" s="441"/>
      <c r="I13" s="441"/>
      <c r="J13" s="441"/>
      <c r="K13" s="441"/>
      <c r="L13" s="441"/>
      <c r="M13" s="441"/>
      <c r="N13" s="441"/>
      <c r="O13" s="441"/>
      <c r="P13" s="441"/>
      <c r="Q13" s="441"/>
      <c r="R13" s="441"/>
      <c r="S13" s="441"/>
      <c r="T13" s="441"/>
      <c r="U13" s="441"/>
      <c r="V13" s="441"/>
      <c r="W13" s="441"/>
      <c r="X13" s="441"/>
      <c r="Y13" s="443"/>
    </row>
    <row r="14" spans="1:26" ht="21.9" customHeight="1">
      <c r="A14" s="440"/>
      <c r="B14" s="441"/>
      <c r="C14" s="441"/>
      <c r="D14" s="441"/>
      <c r="E14" s="441"/>
      <c r="F14" s="441"/>
      <c r="G14" s="441"/>
      <c r="H14" s="441"/>
      <c r="I14" s="441"/>
      <c r="J14" s="441"/>
      <c r="K14" s="441"/>
      <c r="L14" s="441"/>
      <c r="M14" s="441"/>
      <c r="N14" s="441"/>
      <c r="O14" s="441"/>
      <c r="P14" s="441"/>
      <c r="Q14" s="441"/>
      <c r="R14" s="441"/>
      <c r="S14" s="441"/>
      <c r="T14" s="441"/>
      <c r="U14" s="441"/>
      <c r="V14" s="441"/>
      <c r="W14" s="441"/>
      <c r="X14" s="441"/>
      <c r="Y14" s="443"/>
    </row>
    <row r="15" spans="1:26" ht="21.9" customHeight="1">
      <c r="A15" s="440"/>
      <c r="B15" s="441"/>
      <c r="C15" s="441"/>
      <c r="D15" s="441"/>
      <c r="E15" s="441"/>
      <c r="F15" s="441"/>
      <c r="G15" s="441"/>
      <c r="H15" s="441"/>
      <c r="I15" s="441"/>
      <c r="J15" s="441"/>
      <c r="K15" s="441"/>
      <c r="L15" s="441"/>
      <c r="M15" s="441"/>
      <c r="N15" s="441"/>
      <c r="O15" s="441"/>
      <c r="P15" s="441"/>
      <c r="Q15" s="441"/>
      <c r="R15" s="441"/>
      <c r="S15" s="441"/>
      <c r="T15" s="441"/>
      <c r="U15" s="441"/>
      <c r="V15" s="441"/>
      <c r="W15" s="441"/>
      <c r="X15" s="441"/>
      <c r="Y15" s="443"/>
    </row>
    <row r="16" spans="1:26" ht="21.9" customHeight="1">
      <c r="A16" s="440"/>
      <c r="B16" s="441"/>
      <c r="C16" s="441"/>
      <c r="D16" s="441"/>
      <c r="E16" s="441"/>
      <c r="F16" s="441"/>
      <c r="G16" s="441"/>
      <c r="H16" s="441"/>
      <c r="I16" s="441"/>
      <c r="J16" s="441"/>
      <c r="K16" s="441"/>
      <c r="L16" s="441"/>
      <c r="M16" s="441"/>
      <c r="N16" s="441"/>
      <c r="O16" s="441"/>
      <c r="P16" s="441"/>
      <c r="Q16" s="441"/>
      <c r="R16" s="441"/>
      <c r="S16" s="441"/>
      <c r="T16" s="441"/>
      <c r="U16" s="441"/>
      <c r="V16" s="441"/>
      <c r="W16" s="441"/>
      <c r="X16" s="441"/>
      <c r="Y16" s="443"/>
    </row>
    <row r="17" spans="1:35" ht="21.9" customHeight="1">
      <c r="A17" s="440"/>
      <c r="B17" s="441"/>
      <c r="C17" s="441"/>
      <c r="D17" s="441"/>
      <c r="E17" s="441"/>
      <c r="F17" s="441"/>
      <c r="G17" s="441"/>
      <c r="H17" s="441"/>
      <c r="I17" s="441"/>
      <c r="J17" s="441"/>
      <c r="K17" s="441"/>
      <c r="L17" s="441"/>
      <c r="M17" s="441"/>
      <c r="N17" s="441"/>
      <c r="O17" s="441"/>
      <c r="P17" s="441"/>
      <c r="Q17" s="441"/>
      <c r="R17" s="441"/>
      <c r="S17" s="441"/>
      <c r="T17" s="441"/>
      <c r="U17" s="441"/>
      <c r="V17" s="441"/>
      <c r="W17" s="441"/>
      <c r="X17" s="441"/>
      <c r="Y17" s="443"/>
    </row>
    <row r="18" spans="1:35" ht="21.9" customHeight="1">
      <c r="A18" s="440"/>
      <c r="B18" s="441"/>
      <c r="C18" s="441"/>
      <c r="D18" s="441"/>
      <c r="E18" s="441"/>
      <c r="F18" s="441"/>
      <c r="G18" s="441"/>
      <c r="H18" s="441"/>
      <c r="I18" s="441"/>
      <c r="J18" s="441"/>
      <c r="K18" s="441"/>
      <c r="L18" s="441"/>
      <c r="M18" s="441"/>
      <c r="N18" s="441"/>
      <c r="O18" s="441"/>
      <c r="P18" s="441"/>
      <c r="Q18" s="441"/>
      <c r="R18" s="441"/>
      <c r="S18" s="441"/>
      <c r="T18" s="441"/>
      <c r="U18" s="441"/>
      <c r="V18" s="441"/>
      <c r="W18" s="441"/>
      <c r="X18" s="441"/>
      <c r="Y18" s="443"/>
    </row>
    <row r="19" spans="1:35" ht="21.9" customHeight="1">
      <c r="A19" s="440"/>
      <c r="B19" s="441"/>
      <c r="C19" s="441"/>
      <c r="D19" s="441"/>
      <c r="E19" s="441"/>
      <c r="F19" s="441"/>
      <c r="G19" s="441"/>
      <c r="H19" s="441"/>
      <c r="I19" s="441"/>
      <c r="J19" s="441"/>
      <c r="K19" s="441"/>
      <c r="L19" s="441"/>
      <c r="M19" s="441"/>
      <c r="N19" s="441"/>
      <c r="O19" s="441"/>
      <c r="P19" s="441"/>
      <c r="Q19" s="441"/>
      <c r="R19" s="441"/>
      <c r="S19" s="441"/>
      <c r="T19" s="441"/>
      <c r="U19" s="441"/>
      <c r="V19" s="441"/>
      <c r="W19" s="441"/>
      <c r="X19" s="441"/>
      <c r="Y19" s="443"/>
    </row>
    <row r="20" spans="1:35" ht="21.9" customHeight="1">
      <c r="A20" s="440"/>
      <c r="B20" s="441"/>
      <c r="C20" s="441"/>
      <c r="D20" s="441"/>
      <c r="E20" s="441"/>
      <c r="F20" s="441"/>
      <c r="G20" s="441"/>
      <c r="H20" s="441"/>
      <c r="I20" s="441"/>
      <c r="J20" s="441"/>
      <c r="K20" s="441"/>
      <c r="L20" s="441"/>
      <c r="M20" s="441"/>
      <c r="N20" s="441"/>
      <c r="O20" s="441"/>
      <c r="P20" s="441"/>
      <c r="Q20" s="441"/>
      <c r="R20" s="441"/>
      <c r="S20" s="441"/>
      <c r="T20" s="441"/>
      <c r="U20" s="441"/>
      <c r="V20" s="441"/>
      <c r="W20" s="441"/>
      <c r="X20" s="441"/>
      <c r="Y20" s="443"/>
    </row>
    <row r="21" spans="1:35" ht="21.9" customHeight="1">
      <c r="A21" s="440"/>
      <c r="B21" s="441"/>
      <c r="C21" s="441"/>
      <c r="D21" s="441"/>
      <c r="E21" s="441"/>
      <c r="F21" s="441"/>
      <c r="G21" s="441"/>
      <c r="H21" s="441"/>
      <c r="I21" s="441"/>
      <c r="J21" s="441"/>
      <c r="K21" s="441"/>
      <c r="L21" s="441"/>
      <c r="M21" s="441"/>
      <c r="N21" s="441"/>
      <c r="O21" s="441"/>
      <c r="P21" s="441"/>
      <c r="Q21" s="441"/>
      <c r="R21" s="441"/>
      <c r="S21" s="441"/>
      <c r="T21" s="441"/>
      <c r="U21" s="441"/>
      <c r="V21" s="441"/>
      <c r="W21" s="441"/>
      <c r="X21" s="441"/>
      <c r="Y21" s="443"/>
    </row>
    <row r="22" spans="1:35" ht="21.9" customHeight="1">
      <c r="A22" s="440"/>
      <c r="B22" s="441"/>
      <c r="C22" s="441"/>
      <c r="D22" s="441"/>
      <c r="E22" s="441"/>
      <c r="F22" s="441"/>
      <c r="G22" s="441"/>
      <c r="H22" s="441"/>
      <c r="I22" s="441"/>
      <c r="J22" s="441"/>
      <c r="K22" s="441"/>
      <c r="L22" s="441"/>
      <c r="M22" s="441"/>
      <c r="N22" s="441"/>
      <c r="O22" s="441"/>
      <c r="P22" s="441"/>
      <c r="Q22" s="441"/>
      <c r="R22" s="441"/>
      <c r="S22" s="441"/>
      <c r="T22" s="441"/>
      <c r="U22" s="441"/>
      <c r="V22" s="441"/>
      <c r="W22" s="441"/>
      <c r="X22" s="441"/>
      <c r="Y22" s="443"/>
    </row>
    <row r="23" spans="1:35" ht="21.9" customHeight="1">
      <c r="A23" s="445" t="s">
        <v>1035</v>
      </c>
      <c r="B23" s="446"/>
      <c r="C23" s="446"/>
      <c r="D23" s="447"/>
      <c r="E23" s="448"/>
      <c r="F23" s="448"/>
      <c r="G23" s="447"/>
      <c r="H23" s="448"/>
      <c r="I23" s="448"/>
      <c r="J23" s="448"/>
      <c r="K23" s="448"/>
      <c r="L23" s="447"/>
      <c r="M23" s="446"/>
      <c r="N23" s="446"/>
      <c r="O23" s="448"/>
      <c r="P23" s="449"/>
      <c r="Q23" s="450"/>
      <c r="R23" s="448"/>
      <c r="S23" s="447"/>
      <c r="T23" s="446"/>
      <c r="U23" s="448"/>
      <c r="V23" s="448"/>
      <c r="W23" s="446"/>
      <c r="X23" s="448"/>
      <c r="Y23" s="447"/>
    </row>
    <row r="24" spans="1:35" ht="15.75" customHeight="1">
      <c r="A24" s="422"/>
      <c r="B24" s="419"/>
      <c r="C24" s="419"/>
      <c r="E24" s="452"/>
      <c r="F24" s="452"/>
      <c r="H24" s="452"/>
      <c r="I24" s="452"/>
      <c r="J24" s="452"/>
      <c r="K24" s="452"/>
      <c r="M24" s="419"/>
      <c r="N24" s="419"/>
      <c r="O24" s="452"/>
      <c r="P24" s="456"/>
      <c r="Q24" s="466"/>
      <c r="R24" s="452"/>
      <c r="T24" s="419"/>
      <c r="U24" s="452"/>
      <c r="V24" s="452"/>
      <c r="W24" s="419"/>
      <c r="X24" s="452"/>
      <c r="Y24" s="456" t="s">
        <v>1036</v>
      </c>
    </row>
    <row r="25" spans="1:35" ht="16.5" customHeight="1">
      <c r="A25" s="451" t="s">
        <v>1037</v>
      </c>
      <c r="B25" s="419"/>
      <c r="C25" s="419"/>
      <c r="F25" s="451" t="s">
        <v>1038</v>
      </c>
      <c r="J25" s="419"/>
      <c r="K25" s="419" t="s">
        <v>1039</v>
      </c>
      <c r="O25" s="419"/>
      <c r="P25" s="451"/>
      <c r="Q25" s="451" t="s">
        <v>1040</v>
      </c>
      <c r="U25" s="451"/>
      <c r="V25" s="419"/>
      <c r="W25" s="419"/>
      <c r="X25" s="419"/>
      <c r="Y25" s="419"/>
    </row>
    <row r="26" spans="1:35" ht="16.5" customHeight="1">
      <c r="J26" s="419"/>
      <c r="K26" s="419" t="s">
        <v>1041</v>
      </c>
      <c r="N26" s="419"/>
      <c r="O26" s="419"/>
      <c r="P26" s="419"/>
      <c r="Q26" s="419"/>
      <c r="T26" s="419"/>
      <c r="U26" s="419"/>
      <c r="V26" s="419"/>
      <c r="W26" s="419"/>
      <c r="X26" s="419"/>
      <c r="Y26" s="419"/>
      <c r="Z26" s="419"/>
      <c r="AA26" s="419"/>
      <c r="AB26" s="419"/>
      <c r="AC26" s="419"/>
      <c r="AD26" s="419"/>
      <c r="AE26" s="451"/>
      <c r="AF26" s="419"/>
      <c r="AG26" s="419"/>
      <c r="AH26" s="419"/>
      <c r="AI26" s="419"/>
    </row>
    <row r="27" spans="1:35" ht="16.5" customHeight="1">
      <c r="A27" s="453" t="s">
        <v>1042</v>
      </c>
      <c r="B27" s="419"/>
      <c r="C27" s="419"/>
      <c r="D27" s="419"/>
      <c r="E27" s="419"/>
      <c r="F27" s="419"/>
      <c r="G27" s="419"/>
      <c r="H27" s="419"/>
      <c r="I27" s="419"/>
      <c r="J27" s="419"/>
      <c r="K27" s="419"/>
      <c r="L27" s="419"/>
      <c r="M27" s="419"/>
      <c r="N27" s="419"/>
      <c r="O27" s="419"/>
      <c r="P27" s="419"/>
    </row>
    <row r="28" spans="1:35" ht="16.5" customHeight="1">
      <c r="A28" s="453" t="s">
        <v>1043</v>
      </c>
      <c r="B28" s="419"/>
      <c r="C28" s="419"/>
      <c r="D28" s="419"/>
      <c r="E28" s="419"/>
      <c r="F28" s="419"/>
      <c r="G28" s="419"/>
      <c r="H28" s="419"/>
      <c r="I28" s="419"/>
      <c r="J28" s="419"/>
      <c r="K28" s="419"/>
      <c r="L28" s="419"/>
      <c r="M28" s="419"/>
      <c r="N28" s="419"/>
      <c r="O28" s="419"/>
      <c r="P28" s="419"/>
    </row>
    <row r="29" spans="1:35" ht="16.5" customHeight="1">
      <c r="A29" s="467"/>
    </row>
    <row r="30" spans="1:35" ht="16.5" customHeight="1">
      <c r="A30" s="467"/>
      <c r="B30" s="468"/>
    </row>
  </sheetData>
  <mergeCells count="15">
    <mergeCell ref="P7:S7"/>
    <mergeCell ref="T7:U7"/>
    <mergeCell ref="V7:Y7"/>
    <mergeCell ref="A7:A8"/>
    <mergeCell ref="B7:B8"/>
    <mergeCell ref="C7:C8"/>
    <mergeCell ref="D7:E7"/>
    <mergeCell ref="F7:I7"/>
    <mergeCell ref="J7:O7"/>
    <mergeCell ref="B6:V6"/>
    <mergeCell ref="U1:V1"/>
    <mergeCell ref="W1:Y1"/>
    <mergeCell ref="U2:V2"/>
    <mergeCell ref="W2:Y2"/>
    <mergeCell ref="A4:Y4"/>
  </mergeCells>
  <phoneticPr fontId="7" type="noConversion"/>
  <hyperlinks>
    <hyperlink ref="Z3" location="預告統計資料發布時間表!A1" display="回發布時間表" xr:uid="{A9E50870-3829-48CC-BBC9-7A8CD1102083}"/>
  </hyperlinks>
  <printOptions horizontalCentered="1" verticalCentered="1"/>
  <pageMargins left="0.74803149606299213" right="0.55157480314960605" top="1.2791338582677159" bottom="1.082677165354331" header="0.98385826771653495" footer="0.78740157480314998"/>
  <pageSetup paperSize="9" scale="69" pageOrder="overThenDown" orientation="landscape"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B48A9-0295-4AF9-94A9-4BB04ABD3BAE}">
  <sheetPr>
    <pageSetUpPr fitToPage="1"/>
  </sheetPr>
  <dimension ref="A1:IW43"/>
  <sheetViews>
    <sheetView view="pageBreakPreview" zoomScale="60" zoomScaleNormal="100" workbookViewId="0">
      <selection activeCell="R3" sqref="R3"/>
    </sheetView>
  </sheetViews>
  <sheetFormatPr defaultColWidth="11.109375" defaultRowHeight="16.5" customHeight="1"/>
  <cols>
    <col min="1" max="1" width="13.21875" style="418" customWidth="1"/>
    <col min="2" max="3" width="9.6640625" style="418" customWidth="1"/>
    <col min="4" max="4" width="7.88671875" style="418" customWidth="1"/>
    <col min="5" max="7" width="9.6640625" style="418" customWidth="1"/>
    <col min="8" max="8" width="7.88671875" style="418" customWidth="1"/>
    <col min="9" max="11" width="9.6640625" style="418" customWidth="1"/>
    <col min="12" max="12" width="7.88671875" style="418" customWidth="1"/>
    <col min="13" max="15" width="9.6640625" style="418" customWidth="1"/>
    <col min="16" max="16" width="7.88671875" style="418" customWidth="1"/>
    <col min="17" max="17" width="9.6640625" style="418" customWidth="1"/>
    <col min="18" max="257" width="16.77734375" style="418" customWidth="1"/>
    <col min="258" max="1024" width="16.77734375" style="490" customWidth="1"/>
    <col min="1025" max="1025" width="11.109375" style="490" customWidth="1"/>
    <col min="1026" max="16384" width="11.109375" style="490"/>
  </cols>
  <sheetData>
    <row r="1" spans="1:18" ht="16.5" customHeight="1">
      <c r="A1" s="455" t="s">
        <v>999</v>
      </c>
      <c r="B1" s="469"/>
      <c r="C1" s="419"/>
      <c r="M1" s="1503" t="s">
        <v>1000</v>
      </c>
      <c r="N1" s="1503"/>
      <c r="O1" s="1504" t="s">
        <v>1081</v>
      </c>
      <c r="P1" s="1504"/>
      <c r="Q1" s="1504"/>
    </row>
    <row r="2" spans="1:18" ht="16.5" customHeight="1">
      <c r="A2" s="455" t="s">
        <v>1002</v>
      </c>
      <c r="B2" s="470" t="s">
        <v>1003</v>
      </c>
      <c r="C2" s="471"/>
      <c r="D2" s="472"/>
      <c r="E2" s="472"/>
      <c r="F2" s="472"/>
      <c r="G2" s="472"/>
      <c r="H2" s="472"/>
      <c r="I2" s="472"/>
      <c r="J2" s="472"/>
      <c r="K2" s="472"/>
      <c r="L2" s="473"/>
      <c r="M2" s="1503" t="s">
        <v>1004</v>
      </c>
      <c r="N2" s="1503"/>
      <c r="O2" s="1508" t="s">
        <v>1082</v>
      </c>
      <c r="P2" s="1508"/>
      <c r="Q2" s="1508"/>
    </row>
    <row r="3" spans="1:18" ht="41.25" customHeight="1">
      <c r="A3" s="1509" t="s">
        <v>1096</v>
      </c>
      <c r="B3" s="1509"/>
      <c r="C3" s="1509"/>
      <c r="D3" s="1509"/>
      <c r="E3" s="1509"/>
      <c r="F3" s="1509"/>
      <c r="G3" s="1509"/>
      <c r="H3" s="1509"/>
      <c r="I3" s="1509"/>
      <c r="J3" s="1509"/>
      <c r="K3" s="1509"/>
      <c r="L3" s="1509"/>
      <c r="M3" s="1509"/>
      <c r="N3" s="1509"/>
      <c r="O3" s="1509"/>
      <c r="P3" s="1509"/>
      <c r="Q3" s="1509"/>
      <c r="R3" s="54" t="s">
        <v>12</v>
      </c>
    </row>
    <row r="4" spans="1:18" ht="17.25" customHeight="1">
      <c r="B4" s="422"/>
      <c r="C4" s="422"/>
      <c r="D4" s="422"/>
      <c r="F4" s="422"/>
      <c r="G4" s="1500" t="s">
        <v>1083</v>
      </c>
      <c r="H4" s="1500"/>
      <c r="I4" s="1500"/>
      <c r="J4" s="1500"/>
      <c r="K4" s="422"/>
      <c r="L4" s="422"/>
      <c r="M4" s="422"/>
      <c r="N4" s="422"/>
      <c r="O4" s="422"/>
      <c r="P4" s="1501" t="s">
        <v>1084</v>
      </c>
      <c r="Q4" s="1501"/>
    </row>
    <row r="5" spans="1:18" s="422" customFormat="1" ht="15.75" customHeight="1">
      <c r="A5" s="1502" t="s">
        <v>1011</v>
      </c>
      <c r="B5" s="1510" t="s">
        <v>1085</v>
      </c>
      <c r="C5" s="1510"/>
      <c r="D5" s="1510"/>
      <c r="E5" s="1510"/>
      <c r="F5" s="1510"/>
      <c r="G5" s="1510"/>
      <c r="H5" s="1510"/>
      <c r="I5" s="1510"/>
      <c r="J5" s="1510"/>
      <c r="K5" s="1510"/>
      <c r="L5" s="1510"/>
      <c r="M5" s="1510"/>
      <c r="N5" s="1511" t="s">
        <v>1086</v>
      </c>
      <c r="O5" s="1511"/>
      <c r="P5" s="1511"/>
      <c r="Q5" s="1511"/>
    </row>
    <row r="6" spans="1:18" s="422" customFormat="1" ht="15.75" customHeight="1">
      <c r="A6" s="1502"/>
      <c r="B6" s="1512" t="s">
        <v>1087</v>
      </c>
      <c r="C6" s="1512"/>
      <c r="D6" s="1512"/>
      <c r="E6" s="1512"/>
      <c r="F6" s="1512" t="s">
        <v>1088</v>
      </c>
      <c r="G6" s="1512"/>
      <c r="H6" s="1512"/>
      <c r="I6" s="1512"/>
      <c r="J6" s="1514" t="s">
        <v>1089</v>
      </c>
      <c r="K6" s="1514"/>
      <c r="L6" s="1514"/>
      <c r="M6" s="1514"/>
      <c r="N6" s="1511"/>
      <c r="O6" s="1511"/>
      <c r="P6" s="1511"/>
      <c r="Q6" s="1511"/>
    </row>
    <row r="7" spans="1:18" s="422" customFormat="1" ht="15.75" customHeight="1">
      <c r="A7" s="1502"/>
      <c r="B7" s="1504" t="s">
        <v>1090</v>
      </c>
      <c r="C7" s="1513" t="s">
        <v>1030</v>
      </c>
      <c r="D7" s="475"/>
      <c r="E7" s="1504" t="s">
        <v>1031</v>
      </c>
      <c r="F7" s="1504" t="s">
        <v>1090</v>
      </c>
      <c r="G7" s="1513" t="s">
        <v>1030</v>
      </c>
      <c r="H7" s="475"/>
      <c r="I7" s="1504" t="s">
        <v>1031</v>
      </c>
      <c r="J7" s="1504" t="s">
        <v>1090</v>
      </c>
      <c r="K7" s="1513" t="s">
        <v>1030</v>
      </c>
      <c r="L7" s="475"/>
      <c r="M7" s="1515" t="s">
        <v>1031</v>
      </c>
      <c r="N7" s="1516" t="s">
        <v>1090</v>
      </c>
      <c r="O7" s="1513" t="s">
        <v>1030</v>
      </c>
      <c r="P7" s="475"/>
      <c r="Q7" s="1513" t="s">
        <v>1031</v>
      </c>
    </row>
    <row r="8" spans="1:18" s="422" customFormat="1" ht="60" customHeight="1">
      <c r="A8" s="1502"/>
      <c r="B8" s="1504"/>
      <c r="C8" s="1513"/>
      <c r="D8" s="474" t="s">
        <v>1091</v>
      </c>
      <c r="E8" s="1504"/>
      <c r="F8" s="1504"/>
      <c r="G8" s="1513"/>
      <c r="H8" s="474" t="s">
        <v>1091</v>
      </c>
      <c r="I8" s="1504"/>
      <c r="J8" s="1504"/>
      <c r="K8" s="1513"/>
      <c r="L8" s="474" t="s">
        <v>1091</v>
      </c>
      <c r="M8" s="1515"/>
      <c r="N8" s="1516"/>
      <c r="O8" s="1513"/>
      <c r="P8" s="474" t="s">
        <v>1091</v>
      </c>
      <c r="Q8" s="1513"/>
    </row>
    <row r="9" spans="1:18" s="419" customFormat="1" ht="15.75" customHeight="1">
      <c r="A9" s="476" t="s">
        <v>1092</v>
      </c>
      <c r="B9" s="477"/>
      <c r="C9" s="477"/>
      <c r="D9" s="477"/>
      <c r="E9" s="477"/>
      <c r="F9" s="477"/>
      <c r="G9" s="477"/>
      <c r="H9" s="477"/>
      <c r="I9" s="477"/>
      <c r="J9" s="477"/>
      <c r="K9" s="477"/>
      <c r="L9" s="477"/>
      <c r="M9" s="478"/>
      <c r="N9" s="479"/>
      <c r="O9" s="477"/>
      <c r="P9" s="477"/>
      <c r="Q9" s="478"/>
    </row>
    <row r="10" spans="1:18" s="419" customFormat="1" ht="15.75" customHeight="1">
      <c r="A10" s="480" t="s">
        <v>1078</v>
      </c>
      <c r="B10" s="481">
        <v>10</v>
      </c>
      <c r="C10" s="481">
        <v>5</v>
      </c>
      <c r="D10" s="482">
        <v>0.5</v>
      </c>
      <c r="E10" s="481">
        <v>5</v>
      </c>
      <c r="F10" s="481">
        <v>10</v>
      </c>
      <c r="G10" s="481">
        <v>5</v>
      </c>
      <c r="H10" s="482">
        <v>0.5</v>
      </c>
      <c r="I10" s="481">
        <v>5</v>
      </c>
      <c r="J10" s="481">
        <v>0</v>
      </c>
      <c r="K10" s="481">
        <v>0</v>
      </c>
      <c r="L10" s="481">
        <v>0</v>
      </c>
      <c r="M10" s="483">
        <v>0</v>
      </c>
      <c r="N10" s="484">
        <v>0</v>
      </c>
      <c r="O10" s="481">
        <v>0</v>
      </c>
      <c r="P10" s="481">
        <v>0</v>
      </c>
      <c r="Q10" s="483">
        <v>0</v>
      </c>
    </row>
    <row r="11" spans="1:18" s="419" customFormat="1" ht="15.75" customHeight="1">
      <c r="A11" s="485"/>
      <c r="B11" s="481"/>
      <c r="C11" s="481"/>
      <c r="D11" s="481"/>
      <c r="E11" s="481"/>
      <c r="F11" s="481"/>
      <c r="G11" s="481"/>
      <c r="H11" s="481"/>
      <c r="I11" s="481"/>
      <c r="J11" s="481"/>
      <c r="K11" s="481"/>
      <c r="L11" s="481"/>
      <c r="M11" s="483"/>
      <c r="N11" s="484"/>
      <c r="O11" s="481"/>
      <c r="P11" s="481"/>
      <c r="Q11" s="483"/>
    </row>
    <row r="12" spans="1:18" s="419" customFormat="1" ht="15.75" customHeight="1">
      <c r="A12" s="485"/>
      <c r="B12" s="481"/>
      <c r="C12" s="481"/>
      <c r="D12" s="481"/>
      <c r="E12" s="481"/>
      <c r="F12" s="481"/>
      <c r="G12" s="481"/>
      <c r="H12" s="481"/>
      <c r="I12" s="481"/>
      <c r="J12" s="481"/>
      <c r="K12" s="481"/>
      <c r="L12" s="481"/>
      <c r="M12" s="483"/>
      <c r="N12" s="484"/>
      <c r="O12" s="481"/>
      <c r="P12" s="481"/>
      <c r="Q12" s="483"/>
    </row>
    <row r="13" spans="1:18" s="419" customFormat="1" ht="15.75" customHeight="1">
      <c r="A13" s="485"/>
      <c r="B13" s="481"/>
      <c r="C13" s="481"/>
      <c r="D13" s="481"/>
      <c r="E13" s="481"/>
      <c r="F13" s="481"/>
      <c r="G13" s="481"/>
      <c r="H13" s="481"/>
      <c r="I13" s="481"/>
      <c r="J13" s="481"/>
      <c r="K13" s="481"/>
      <c r="L13" s="481"/>
      <c r="M13" s="483"/>
      <c r="N13" s="484"/>
      <c r="O13" s="481"/>
      <c r="P13" s="481"/>
      <c r="Q13" s="483"/>
    </row>
    <row r="14" spans="1:18" s="419" customFormat="1" ht="15.75" customHeight="1">
      <c r="A14" s="485"/>
      <c r="B14" s="481"/>
      <c r="C14" s="481"/>
      <c r="D14" s="481"/>
      <c r="E14" s="481"/>
      <c r="F14" s="481"/>
      <c r="G14" s="481"/>
      <c r="H14" s="481"/>
      <c r="I14" s="481"/>
      <c r="J14" s="481"/>
      <c r="K14" s="481"/>
      <c r="L14" s="481"/>
      <c r="M14" s="483"/>
      <c r="N14" s="484"/>
      <c r="O14" s="481"/>
      <c r="P14" s="481"/>
      <c r="Q14" s="483"/>
    </row>
    <row r="15" spans="1:18" s="419" customFormat="1" ht="15.75" customHeight="1">
      <c r="A15" s="485"/>
      <c r="B15" s="481"/>
      <c r="C15" s="481"/>
      <c r="D15" s="481"/>
      <c r="E15" s="481"/>
      <c r="F15" s="481"/>
      <c r="G15" s="481"/>
      <c r="H15" s="481"/>
      <c r="I15" s="481"/>
      <c r="J15" s="481"/>
      <c r="K15" s="481"/>
      <c r="L15" s="481"/>
      <c r="M15" s="483"/>
      <c r="N15" s="484"/>
      <c r="O15" s="481"/>
      <c r="P15" s="481"/>
      <c r="Q15" s="483"/>
    </row>
    <row r="16" spans="1:18" s="419" customFormat="1" ht="15.75" customHeight="1">
      <c r="A16" s="485"/>
      <c r="B16" s="481"/>
      <c r="C16" s="481"/>
      <c r="D16" s="481"/>
      <c r="E16" s="481"/>
      <c r="F16" s="481"/>
      <c r="G16" s="481"/>
      <c r="H16" s="481"/>
      <c r="I16" s="481"/>
      <c r="J16" s="481"/>
      <c r="K16" s="481"/>
      <c r="L16" s="481"/>
      <c r="M16" s="483"/>
      <c r="N16" s="484"/>
      <c r="O16" s="481"/>
      <c r="P16" s="481"/>
      <c r="Q16" s="483"/>
    </row>
    <row r="17" spans="1:17" s="419" customFormat="1" ht="15.75" customHeight="1">
      <c r="A17" s="485"/>
      <c r="B17" s="481"/>
      <c r="C17" s="481"/>
      <c r="D17" s="481"/>
      <c r="E17" s="481"/>
      <c r="F17" s="481"/>
      <c r="G17" s="481"/>
      <c r="H17" s="481"/>
      <c r="I17" s="481"/>
      <c r="J17" s="481"/>
      <c r="K17" s="481"/>
      <c r="L17" s="481"/>
      <c r="M17" s="483"/>
      <c r="N17" s="484"/>
      <c r="O17" s="481"/>
      <c r="P17" s="481"/>
      <c r="Q17" s="483"/>
    </row>
    <row r="18" spans="1:17" s="419" customFormat="1" ht="15.75" customHeight="1">
      <c r="A18" s="485"/>
      <c r="B18" s="481"/>
      <c r="C18" s="481"/>
      <c r="D18" s="481"/>
      <c r="E18" s="481"/>
      <c r="F18" s="481"/>
      <c r="G18" s="481"/>
      <c r="H18" s="481"/>
      <c r="I18" s="481"/>
      <c r="J18" s="481"/>
      <c r="K18" s="481"/>
      <c r="L18" s="481"/>
      <c r="M18" s="483"/>
      <c r="N18" s="484"/>
      <c r="O18" s="481"/>
      <c r="P18" s="481"/>
      <c r="Q18" s="483"/>
    </row>
    <row r="19" spans="1:17" s="419" customFormat="1" ht="15.75" customHeight="1">
      <c r="A19" s="485"/>
      <c r="B19" s="481"/>
      <c r="C19" s="481"/>
      <c r="D19" s="481"/>
      <c r="E19" s="481"/>
      <c r="F19" s="481"/>
      <c r="G19" s="481"/>
      <c r="H19" s="481"/>
      <c r="I19" s="481"/>
      <c r="J19" s="481"/>
      <c r="K19" s="481"/>
      <c r="L19" s="481"/>
      <c r="M19" s="483"/>
      <c r="N19" s="484"/>
      <c r="O19" s="481"/>
      <c r="P19" s="481"/>
      <c r="Q19" s="483"/>
    </row>
    <row r="20" spans="1:17" s="419" customFormat="1" ht="15.75" customHeight="1">
      <c r="A20" s="485"/>
      <c r="B20" s="481"/>
      <c r="C20" s="481"/>
      <c r="D20" s="481"/>
      <c r="E20" s="481"/>
      <c r="F20" s="481"/>
      <c r="G20" s="481"/>
      <c r="H20" s="481"/>
      <c r="I20" s="481"/>
      <c r="J20" s="481"/>
      <c r="K20" s="481"/>
      <c r="L20" s="481"/>
      <c r="M20" s="483"/>
      <c r="N20" s="484"/>
      <c r="O20" s="481"/>
      <c r="P20" s="481"/>
      <c r="Q20" s="483"/>
    </row>
    <row r="21" spans="1:17" s="419" customFormat="1" ht="15.75" customHeight="1">
      <c r="A21" s="485"/>
      <c r="B21" s="481"/>
      <c r="C21" s="481"/>
      <c r="D21" s="481"/>
      <c r="E21" s="481"/>
      <c r="F21" s="481"/>
      <c r="G21" s="481"/>
      <c r="H21" s="481"/>
      <c r="I21" s="481"/>
      <c r="J21" s="481"/>
      <c r="K21" s="481"/>
      <c r="L21" s="481"/>
      <c r="M21" s="483"/>
      <c r="N21" s="484"/>
      <c r="O21" s="481"/>
      <c r="P21" s="481"/>
      <c r="Q21" s="483"/>
    </row>
    <row r="22" spans="1:17" s="419" customFormat="1" ht="15.75" customHeight="1">
      <c r="A22" s="485"/>
      <c r="B22" s="481"/>
      <c r="C22" s="481"/>
      <c r="D22" s="481"/>
      <c r="E22" s="481"/>
      <c r="F22" s="481"/>
      <c r="G22" s="481"/>
      <c r="H22" s="481"/>
      <c r="I22" s="481"/>
      <c r="J22" s="481"/>
      <c r="K22" s="481"/>
      <c r="L22" s="481"/>
      <c r="M22" s="483"/>
      <c r="N22" s="484"/>
      <c r="O22" s="481"/>
      <c r="P22" s="481"/>
      <c r="Q22" s="483"/>
    </row>
    <row r="23" spans="1:17" s="419" customFormat="1" ht="15.75" customHeight="1">
      <c r="A23" s="485"/>
      <c r="B23" s="481"/>
      <c r="C23" s="481"/>
      <c r="D23" s="481"/>
      <c r="E23" s="481"/>
      <c r="F23" s="481"/>
      <c r="G23" s="481"/>
      <c r="H23" s="481"/>
      <c r="I23" s="481"/>
      <c r="J23" s="481"/>
      <c r="K23" s="481"/>
      <c r="L23" s="481"/>
      <c r="M23" s="483"/>
      <c r="N23" s="484"/>
      <c r="O23" s="481"/>
      <c r="P23" s="481"/>
      <c r="Q23" s="483"/>
    </row>
    <row r="24" spans="1:17" s="419" customFormat="1" ht="15.75" customHeight="1">
      <c r="A24" s="485"/>
      <c r="B24" s="481"/>
      <c r="C24" s="481"/>
      <c r="D24" s="481"/>
      <c r="E24" s="481"/>
      <c r="F24" s="481"/>
      <c r="G24" s="481"/>
      <c r="H24" s="481"/>
      <c r="I24" s="481"/>
      <c r="J24" s="481"/>
      <c r="K24" s="481"/>
      <c r="L24" s="481"/>
      <c r="M24" s="483"/>
      <c r="N24" s="484"/>
      <c r="O24" s="481"/>
      <c r="P24" s="481"/>
      <c r="Q24" s="483"/>
    </row>
    <row r="25" spans="1:17" s="419" customFormat="1" ht="15.75" customHeight="1">
      <c r="A25" s="485"/>
      <c r="B25" s="481"/>
      <c r="C25" s="481"/>
      <c r="D25" s="481"/>
      <c r="E25" s="481"/>
      <c r="F25" s="481"/>
      <c r="G25" s="481"/>
      <c r="H25" s="481"/>
      <c r="I25" s="481"/>
      <c r="J25" s="481"/>
      <c r="K25" s="481"/>
      <c r="L25" s="481"/>
      <c r="M25" s="483"/>
      <c r="N25" s="484"/>
      <c r="O25" s="481"/>
      <c r="P25" s="481"/>
      <c r="Q25" s="483"/>
    </row>
    <row r="26" spans="1:17" s="419" customFormat="1" ht="15.75" customHeight="1">
      <c r="A26" s="485"/>
      <c r="B26" s="481"/>
      <c r="C26" s="481"/>
      <c r="D26" s="481"/>
      <c r="E26" s="481"/>
      <c r="F26" s="481"/>
      <c r="G26" s="481"/>
      <c r="H26" s="481"/>
      <c r="I26" s="481"/>
      <c r="J26" s="481"/>
      <c r="K26" s="481"/>
      <c r="L26" s="481"/>
      <c r="M26" s="483"/>
      <c r="N26" s="484"/>
      <c r="O26" s="481"/>
      <c r="P26" s="481"/>
      <c r="Q26" s="483"/>
    </row>
    <row r="27" spans="1:17" s="419" customFormat="1" ht="15.75" customHeight="1">
      <c r="A27" s="485"/>
      <c r="B27" s="481"/>
      <c r="C27" s="481"/>
      <c r="D27" s="481"/>
      <c r="E27" s="481"/>
      <c r="F27" s="481"/>
      <c r="G27" s="481"/>
      <c r="H27" s="481"/>
      <c r="I27" s="481"/>
      <c r="J27" s="481"/>
      <c r="K27" s="481"/>
      <c r="L27" s="481"/>
      <c r="M27" s="483"/>
      <c r="N27" s="484"/>
      <c r="O27" s="481"/>
      <c r="P27" s="481"/>
      <c r="Q27" s="483"/>
    </row>
    <row r="28" spans="1:17" s="419" customFormat="1" ht="15.75" customHeight="1">
      <c r="A28" s="485"/>
      <c r="B28" s="481"/>
      <c r="C28" s="481"/>
      <c r="D28" s="481"/>
      <c r="E28" s="481"/>
      <c r="F28" s="481"/>
      <c r="G28" s="481"/>
      <c r="H28" s="481"/>
      <c r="I28" s="481"/>
      <c r="J28" s="481"/>
      <c r="K28" s="481"/>
      <c r="L28" s="481"/>
      <c r="M28" s="483"/>
      <c r="N28" s="484"/>
      <c r="O28" s="481"/>
      <c r="P28" s="481"/>
      <c r="Q28" s="483"/>
    </row>
    <row r="29" spans="1:17" s="419" customFormat="1" ht="15.75" customHeight="1">
      <c r="A29" s="485"/>
      <c r="B29" s="481"/>
      <c r="C29" s="481"/>
      <c r="D29" s="481"/>
      <c r="E29" s="481"/>
      <c r="F29" s="481"/>
      <c r="G29" s="481"/>
      <c r="H29" s="481"/>
      <c r="I29" s="481"/>
      <c r="J29" s="481"/>
      <c r="K29" s="481"/>
      <c r="L29" s="481"/>
      <c r="M29" s="483"/>
      <c r="N29" s="484"/>
      <c r="O29" s="481"/>
      <c r="P29" s="481"/>
      <c r="Q29" s="483"/>
    </row>
    <row r="30" spans="1:17" s="419" customFormat="1" ht="15.75" customHeight="1">
      <c r="A30" s="485"/>
      <c r="B30" s="481"/>
      <c r="C30" s="481"/>
      <c r="D30" s="481"/>
      <c r="E30" s="481"/>
      <c r="F30" s="481"/>
      <c r="G30" s="481"/>
      <c r="H30" s="481"/>
      <c r="I30" s="481"/>
      <c r="J30" s="481"/>
      <c r="K30" s="481"/>
      <c r="L30" s="481"/>
      <c r="M30" s="483"/>
      <c r="N30" s="484"/>
      <c r="O30" s="481"/>
      <c r="P30" s="481"/>
      <c r="Q30" s="483"/>
    </row>
    <row r="31" spans="1:17" s="419" customFormat="1" ht="15.75" customHeight="1">
      <c r="A31" s="485"/>
      <c r="B31" s="481"/>
      <c r="C31" s="481"/>
      <c r="D31" s="481"/>
      <c r="E31" s="481"/>
      <c r="F31" s="481"/>
      <c r="G31" s="481"/>
      <c r="H31" s="481"/>
      <c r="I31" s="481"/>
      <c r="J31" s="481"/>
      <c r="K31" s="481"/>
      <c r="L31" s="481"/>
      <c r="M31" s="483"/>
      <c r="N31" s="484"/>
      <c r="O31" s="481"/>
      <c r="P31" s="481"/>
      <c r="Q31" s="483"/>
    </row>
    <row r="32" spans="1:17" s="419" customFormat="1" ht="15.75" customHeight="1">
      <c r="A32" s="480"/>
      <c r="B32" s="481"/>
      <c r="C32" s="481"/>
      <c r="D32" s="481"/>
      <c r="E32" s="481"/>
      <c r="F32" s="481"/>
      <c r="G32" s="481"/>
      <c r="H32" s="481"/>
      <c r="I32" s="481"/>
      <c r="J32" s="481"/>
      <c r="K32" s="481"/>
      <c r="L32" s="481"/>
      <c r="M32" s="483"/>
      <c r="N32" s="484"/>
      <c r="O32" s="481"/>
      <c r="P32" s="481"/>
      <c r="Q32" s="483"/>
    </row>
    <row r="33" spans="1:17" s="419" customFormat="1" ht="15.75" customHeight="1">
      <c r="A33" s="480"/>
      <c r="B33" s="481"/>
      <c r="C33" s="481"/>
      <c r="D33" s="481"/>
      <c r="E33" s="481"/>
      <c r="F33" s="481"/>
      <c r="G33" s="481"/>
      <c r="H33" s="481"/>
      <c r="I33" s="481"/>
      <c r="J33" s="481"/>
      <c r="K33" s="481"/>
      <c r="L33" s="481"/>
      <c r="M33" s="483"/>
      <c r="N33" s="484"/>
      <c r="O33" s="481"/>
      <c r="P33" s="481"/>
      <c r="Q33" s="483"/>
    </row>
    <row r="34" spans="1:17" s="419" customFormat="1" ht="15.75" customHeight="1">
      <c r="A34" s="480"/>
      <c r="B34" s="481"/>
      <c r="C34" s="481"/>
      <c r="D34" s="481"/>
      <c r="E34" s="481"/>
      <c r="F34" s="481"/>
      <c r="G34" s="481"/>
      <c r="H34" s="481"/>
      <c r="I34" s="481"/>
      <c r="J34" s="481"/>
      <c r="K34" s="481"/>
      <c r="L34" s="481"/>
      <c r="M34" s="483"/>
      <c r="N34" s="484"/>
      <c r="O34" s="481"/>
      <c r="P34" s="481"/>
      <c r="Q34" s="483"/>
    </row>
    <row r="35" spans="1:17" s="419" customFormat="1" ht="15.75" customHeight="1">
      <c r="A35" s="485"/>
      <c r="B35" s="481"/>
      <c r="C35" s="481"/>
      <c r="D35" s="481"/>
      <c r="E35" s="481"/>
      <c r="F35" s="481"/>
      <c r="G35" s="481"/>
      <c r="H35" s="481"/>
      <c r="I35" s="481"/>
      <c r="J35" s="481"/>
      <c r="K35" s="481"/>
      <c r="L35" s="481"/>
      <c r="M35" s="483"/>
      <c r="N35" s="484"/>
      <c r="O35" s="481"/>
      <c r="P35" s="481"/>
      <c r="Q35" s="483"/>
    </row>
    <row r="36" spans="1:17" s="419" customFormat="1" ht="15.75" customHeight="1">
      <c r="A36" s="485"/>
      <c r="B36" s="481"/>
      <c r="C36" s="481"/>
      <c r="D36" s="481"/>
      <c r="E36" s="481"/>
      <c r="F36" s="481"/>
      <c r="G36" s="481"/>
      <c r="H36" s="481"/>
      <c r="I36" s="481"/>
      <c r="J36" s="481"/>
      <c r="K36" s="481"/>
      <c r="L36" s="481"/>
      <c r="M36" s="483"/>
      <c r="N36" s="484"/>
      <c r="O36" s="481"/>
      <c r="P36" s="481"/>
      <c r="Q36" s="483"/>
    </row>
    <row r="37" spans="1:17" ht="20.100000000000001" customHeight="1">
      <c r="A37" s="445" t="s">
        <v>1035</v>
      </c>
      <c r="B37" s="446"/>
      <c r="C37" s="446"/>
      <c r="D37" s="447"/>
      <c r="E37" s="448"/>
      <c r="F37" s="448"/>
      <c r="G37" s="447"/>
      <c r="H37" s="448"/>
      <c r="I37" s="448"/>
      <c r="J37" s="447"/>
      <c r="K37" s="446"/>
      <c r="L37" s="446"/>
      <c r="M37" s="448"/>
      <c r="N37" s="449"/>
      <c r="O37" s="447"/>
      <c r="P37" s="447"/>
      <c r="Q37" s="447"/>
    </row>
    <row r="38" spans="1:17" ht="15" customHeight="1">
      <c r="A38" s="422"/>
      <c r="B38" s="419"/>
      <c r="C38" s="419"/>
      <c r="E38" s="452"/>
      <c r="F38" s="452"/>
      <c r="H38" s="452"/>
      <c r="I38" s="452"/>
      <c r="K38" s="419"/>
      <c r="L38" s="419"/>
      <c r="M38" s="452"/>
      <c r="N38" s="456"/>
      <c r="Q38" s="456" t="s">
        <v>1093</v>
      </c>
    </row>
    <row r="39" spans="1:17" ht="16.5" customHeight="1">
      <c r="A39" s="451" t="s">
        <v>1037</v>
      </c>
      <c r="B39" s="419"/>
      <c r="C39" s="419"/>
      <c r="D39" s="452" t="s">
        <v>1038</v>
      </c>
      <c r="F39" s="419"/>
      <c r="H39" s="419" t="s">
        <v>1039</v>
      </c>
      <c r="I39" s="419"/>
      <c r="K39" s="419"/>
      <c r="L39" s="452" t="s">
        <v>1040</v>
      </c>
      <c r="O39" s="419"/>
    </row>
    <row r="40" spans="1:17" ht="16.5" customHeight="1">
      <c r="F40" s="419"/>
      <c r="H40" s="419" t="s">
        <v>1041</v>
      </c>
      <c r="I40" s="419"/>
      <c r="J40" s="451"/>
      <c r="K40" s="419"/>
      <c r="M40" s="419"/>
      <c r="O40" s="419"/>
    </row>
    <row r="41" spans="1:17" ht="16.5" customHeight="1">
      <c r="A41" s="486" t="s">
        <v>1042</v>
      </c>
      <c r="B41" s="487"/>
      <c r="C41" s="487"/>
      <c r="D41" s="487"/>
      <c r="E41" s="487"/>
      <c r="F41" s="487"/>
      <c r="G41" s="487"/>
      <c r="H41" s="487"/>
      <c r="I41" s="487"/>
      <c r="J41" s="487"/>
      <c r="K41" s="487"/>
      <c r="L41" s="487"/>
      <c r="M41" s="487"/>
      <c r="N41" s="488"/>
      <c r="O41" s="488"/>
      <c r="P41" s="488"/>
      <c r="Q41" s="488"/>
    </row>
    <row r="42" spans="1:17" ht="16.5" customHeight="1">
      <c r="A42" s="489" t="s">
        <v>1094</v>
      </c>
    </row>
    <row r="43" spans="1:17" ht="16.5" customHeight="1">
      <c r="A43" s="489" t="s">
        <v>1095</v>
      </c>
    </row>
  </sheetData>
  <mergeCells count="25">
    <mergeCell ref="J6:M6"/>
    <mergeCell ref="K7:K8"/>
    <mergeCell ref="E7:E8"/>
    <mergeCell ref="O7:O8"/>
    <mergeCell ref="Q7:Q8"/>
    <mergeCell ref="G7:G8"/>
    <mergeCell ref="I7:I8"/>
    <mergeCell ref="M7:M8"/>
    <mergeCell ref="N7:N8"/>
    <mergeCell ref="F7:F8"/>
    <mergeCell ref="J7:J8"/>
    <mergeCell ref="G4:J4"/>
    <mergeCell ref="P4:Q4"/>
    <mergeCell ref="M1:N1"/>
    <mergeCell ref="O1:Q1"/>
    <mergeCell ref="M2:N2"/>
    <mergeCell ref="O2:Q2"/>
    <mergeCell ref="A3:Q3"/>
    <mergeCell ref="A5:A8"/>
    <mergeCell ref="B5:M5"/>
    <mergeCell ref="N5:Q6"/>
    <mergeCell ref="B6:E6"/>
    <mergeCell ref="F6:I6"/>
    <mergeCell ref="B7:B8"/>
    <mergeCell ref="C7:C8"/>
  </mergeCells>
  <phoneticPr fontId="7" type="noConversion"/>
  <hyperlinks>
    <hyperlink ref="R3" location="預告統計資料發布時間表!A1" display="回發布時間表" xr:uid="{ECB4BDD2-E73A-4BD3-B7F3-4D7834E90586}"/>
  </hyperlinks>
  <printOptions horizontalCentered="1" verticalCentered="1"/>
  <pageMargins left="0.55157480314960605" right="0.511811023622047" top="1.082677165354331" bottom="0.88543307086614198" header="0.78740157480314998" footer="0.59015748031496096"/>
  <pageSetup paperSize="9" scale="62" fitToWidth="0" pageOrder="overThenDown" orientation="landscape" verticalDpi="0"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0C077-DA20-4961-A39D-A3B4BBA0B029}">
  <sheetPr>
    <pageSetUpPr fitToPage="1"/>
  </sheetPr>
  <dimension ref="A1:I41"/>
  <sheetViews>
    <sheetView view="pageBreakPreview" zoomScale="60" zoomScaleNormal="80" workbookViewId="0">
      <selection activeCell="H3" sqref="H3"/>
    </sheetView>
  </sheetViews>
  <sheetFormatPr defaultColWidth="7.21875" defaultRowHeight="15"/>
  <cols>
    <col min="1" max="1" width="18.88671875" style="151" customWidth="1"/>
    <col min="2" max="2" width="15.88671875" style="151" customWidth="1"/>
    <col min="3" max="3" width="36.44140625" style="151" customWidth="1"/>
    <col min="4" max="5" width="18.21875" style="151" customWidth="1"/>
    <col min="6" max="6" width="19.77734375" style="151" customWidth="1"/>
    <col min="7" max="7" width="18.21875" style="151" customWidth="1"/>
    <col min="8" max="16384" width="7.21875" style="151"/>
  </cols>
  <sheetData>
    <row r="1" spans="1:9" ht="17.25" customHeight="1" thickBot="1">
      <c r="A1" s="150" t="s">
        <v>786</v>
      </c>
      <c r="D1" s="150" t="s">
        <v>647</v>
      </c>
      <c r="E1" s="1349" t="s">
        <v>743</v>
      </c>
      <c r="F1" s="1350"/>
      <c r="G1" s="1351"/>
      <c r="H1" s="152"/>
      <c r="I1" s="152"/>
    </row>
    <row r="2" spans="1:9" ht="15.6" thickBot="1">
      <c r="A2" s="150" t="s">
        <v>787</v>
      </c>
      <c r="B2" s="153" t="s">
        <v>788</v>
      </c>
      <c r="C2" s="154"/>
      <c r="D2" s="150" t="s">
        <v>789</v>
      </c>
      <c r="E2" s="1352" t="s">
        <v>790</v>
      </c>
      <c r="F2" s="1350"/>
      <c r="G2" s="1351"/>
      <c r="H2" s="152"/>
      <c r="I2" s="152"/>
    </row>
    <row r="3" spans="1:9" ht="57.75" customHeight="1">
      <c r="A3" s="1353" t="s">
        <v>791</v>
      </c>
      <c r="B3" s="1353"/>
      <c r="C3" s="1353"/>
      <c r="D3" s="1353"/>
      <c r="E3" s="1353"/>
      <c r="F3" s="1353"/>
      <c r="G3" s="1353"/>
      <c r="H3" s="54" t="s">
        <v>12</v>
      </c>
    </row>
    <row r="4" spans="1:9">
      <c r="A4" s="1354"/>
      <c r="B4" s="1354"/>
      <c r="C4" s="1354"/>
      <c r="D4" s="1354"/>
      <c r="E4" s="1354"/>
      <c r="F4" s="1354"/>
      <c r="G4" s="1354"/>
    </row>
    <row r="5" spans="1:9" ht="18.75" customHeight="1" thickBot="1">
      <c r="A5" s="1355" t="s">
        <v>1097</v>
      </c>
      <c r="B5" s="1355"/>
      <c r="C5" s="1355"/>
      <c r="D5" s="1355"/>
      <c r="E5" s="1355"/>
      <c r="F5" s="1355"/>
      <c r="G5" s="1355"/>
    </row>
    <row r="6" spans="1:9" ht="19.5" customHeight="1">
      <c r="A6" s="1341" t="s">
        <v>750</v>
      </c>
      <c r="B6" s="1341"/>
      <c r="C6" s="1342"/>
      <c r="D6" s="1345" t="s">
        <v>793</v>
      </c>
      <c r="E6" s="155"/>
      <c r="F6" s="155"/>
      <c r="G6" s="1347" t="s">
        <v>794</v>
      </c>
    </row>
    <row r="7" spans="1:9" ht="48" customHeight="1" thickBot="1">
      <c r="A7" s="1343"/>
      <c r="B7" s="1343"/>
      <c r="C7" s="1344"/>
      <c r="D7" s="1346"/>
      <c r="E7" s="156" t="s">
        <v>795</v>
      </c>
      <c r="F7" s="157" t="s">
        <v>796</v>
      </c>
      <c r="G7" s="1348"/>
    </row>
    <row r="8" spans="1:9" ht="32.1" customHeight="1">
      <c r="A8" s="1329" t="s">
        <v>797</v>
      </c>
      <c r="B8" s="1331" t="s">
        <v>798</v>
      </c>
      <c r="C8" s="1332"/>
      <c r="D8" s="491">
        <v>54330</v>
      </c>
      <c r="E8" s="159"/>
      <c r="F8" s="160"/>
      <c r="G8" s="161"/>
    </row>
    <row r="9" spans="1:9" ht="32.1" customHeight="1">
      <c r="A9" s="1329"/>
      <c r="B9" s="1333" t="s">
        <v>799</v>
      </c>
      <c r="C9" s="1334"/>
      <c r="D9" s="162"/>
      <c r="E9" s="163"/>
      <c r="F9" s="164"/>
      <c r="G9" s="165"/>
    </row>
    <row r="10" spans="1:9" ht="32.1" customHeight="1">
      <c r="A10" s="1329"/>
      <c r="B10" s="1335" t="s">
        <v>800</v>
      </c>
      <c r="C10" s="1336"/>
      <c r="D10" s="162"/>
      <c r="E10" s="163"/>
      <c r="F10" s="166"/>
      <c r="G10" s="165"/>
    </row>
    <row r="11" spans="1:9" ht="32.1" customHeight="1">
      <c r="A11" s="1330"/>
      <c r="B11" s="1326" t="s">
        <v>801</v>
      </c>
      <c r="C11" s="1337"/>
      <c r="D11" s="162"/>
      <c r="E11" s="163"/>
      <c r="F11" s="166"/>
      <c r="G11" s="165"/>
    </row>
    <row r="12" spans="1:9" ht="32.1" customHeight="1">
      <c r="A12" s="1338" t="s">
        <v>802</v>
      </c>
      <c r="B12" s="1335" t="s">
        <v>798</v>
      </c>
      <c r="C12" s="1336"/>
      <c r="D12" s="162"/>
      <c r="E12" s="163"/>
      <c r="F12" s="164"/>
      <c r="G12" s="168"/>
    </row>
    <row r="13" spans="1:9" ht="32.1" customHeight="1">
      <c r="A13" s="1339"/>
      <c r="B13" s="1335" t="s">
        <v>803</v>
      </c>
      <c r="C13" s="1336"/>
      <c r="D13" s="162"/>
      <c r="E13" s="163"/>
      <c r="F13" s="164"/>
      <c r="G13" s="168"/>
    </row>
    <row r="14" spans="1:9" ht="32.1" customHeight="1">
      <c r="A14" s="1339"/>
      <c r="B14" s="1335" t="s">
        <v>804</v>
      </c>
      <c r="C14" s="1336"/>
      <c r="D14" s="162"/>
      <c r="E14" s="163"/>
      <c r="F14" s="164"/>
      <c r="G14" s="169"/>
    </row>
    <row r="15" spans="1:9" ht="32.1" customHeight="1">
      <c r="A15" s="1339"/>
      <c r="B15" s="1324" t="s">
        <v>805</v>
      </c>
      <c r="C15" s="170" t="s">
        <v>806</v>
      </c>
      <c r="D15" s="171"/>
      <c r="E15" s="172"/>
      <c r="F15" s="160"/>
      <c r="G15" s="168"/>
    </row>
    <row r="16" spans="1:9" ht="32.1" customHeight="1">
      <c r="A16" s="1339"/>
      <c r="B16" s="1324"/>
      <c r="C16" s="167" t="s">
        <v>807</v>
      </c>
      <c r="D16" s="492">
        <v>54330</v>
      </c>
      <c r="E16" s="163"/>
      <c r="F16" s="164"/>
      <c r="G16" s="168"/>
    </row>
    <row r="17" spans="1:7" ht="32.1" customHeight="1">
      <c r="A17" s="1339"/>
      <c r="B17" s="1325"/>
      <c r="C17" s="167" t="s">
        <v>808</v>
      </c>
      <c r="D17" s="174"/>
      <c r="E17" s="163"/>
      <c r="F17" s="164"/>
      <c r="G17" s="169"/>
    </row>
    <row r="18" spans="1:7" ht="32.1" customHeight="1">
      <c r="A18" s="1339"/>
      <c r="B18" s="1323" t="s">
        <v>809</v>
      </c>
      <c r="C18" s="167" t="s">
        <v>806</v>
      </c>
      <c r="E18" s="163"/>
      <c r="F18" s="164"/>
      <c r="G18" s="168"/>
    </row>
    <row r="19" spans="1:7" ht="32.1" customHeight="1">
      <c r="A19" s="1339"/>
      <c r="B19" s="1324"/>
      <c r="C19" s="167" t="s">
        <v>807</v>
      </c>
      <c r="D19" s="162"/>
      <c r="E19" s="163"/>
      <c r="F19" s="164"/>
      <c r="G19" s="168"/>
    </row>
    <row r="20" spans="1:7" ht="32.1" customHeight="1">
      <c r="A20" s="1339"/>
      <c r="B20" s="1325"/>
      <c r="C20" s="167" t="s">
        <v>808</v>
      </c>
      <c r="D20" s="162"/>
      <c r="E20" s="163"/>
      <c r="F20" s="164"/>
      <c r="G20" s="169"/>
    </row>
    <row r="21" spans="1:7" ht="32.1" customHeight="1">
      <c r="A21" s="1339"/>
      <c r="B21" s="1326" t="s">
        <v>810</v>
      </c>
      <c r="C21" s="167" t="s">
        <v>811</v>
      </c>
      <c r="D21" s="175"/>
      <c r="E21" s="176"/>
      <c r="F21" s="166"/>
      <c r="G21" s="161"/>
    </row>
    <row r="22" spans="1:7" ht="32.1" customHeight="1">
      <c r="A22" s="1339"/>
      <c r="B22" s="1326"/>
      <c r="C22" s="167" t="s">
        <v>812</v>
      </c>
      <c r="D22" s="175"/>
      <c r="E22" s="176"/>
      <c r="F22" s="166"/>
      <c r="G22" s="165"/>
    </row>
    <row r="23" spans="1:7" ht="32.1" customHeight="1">
      <c r="A23" s="1339"/>
      <c r="B23" s="1326"/>
      <c r="C23" s="167" t="s">
        <v>813</v>
      </c>
      <c r="D23" s="175"/>
      <c r="E23" s="176"/>
      <c r="F23" s="166"/>
      <c r="G23" s="165"/>
    </row>
    <row r="24" spans="1:7" ht="32.1" customHeight="1">
      <c r="A24" s="1339"/>
      <c r="B24" s="1326" t="s">
        <v>814</v>
      </c>
      <c r="C24" s="167" t="s">
        <v>806</v>
      </c>
      <c r="D24" s="162"/>
      <c r="E24" s="163"/>
      <c r="F24" s="164"/>
      <c r="G24" s="161"/>
    </row>
    <row r="25" spans="1:7" ht="32.1" customHeight="1">
      <c r="A25" s="1339"/>
      <c r="B25" s="1326"/>
      <c r="C25" s="167" t="s">
        <v>807</v>
      </c>
      <c r="D25" s="162"/>
      <c r="E25" s="163"/>
      <c r="F25" s="164"/>
      <c r="G25" s="165"/>
    </row>
    <row r="26" spans="1:7" ht="32.1" customHeight="1">
      <c r="A26" s="1340"/>
      <c r="B26" s="1326"/>
      <c r="C26" s="167" t="s">
        <v>808</v>
      </c>
      <c r="D26" s="162"/>
      <c r="E26" s="163"/>
      <c r="F26" s="164"/>
      <c r="G26" s="169"/>
    </row>
    <row r="27" spans="1:7" ht="32.1" customHeight="1" thickBot="1">
      <c r="A27" s="1327" t="s">
        <v>815</v>
      </c>
      <c r="B27" s="1327"/>
      <c r="C27" s="1328"/>
      <c r="D27" s="493">
        <v>54330</v>
      </c>
      <c r="E27" s="178"/>
      <c r="F27" s="179"/>
      <c r="G27" s="180"/>
    </row>
    <row r="28" spans="1:7" ht="23.1" customHeight="1">
      <c r="A28" s="181" t="s">
        <v>733</v>
      </c>
      <c r="B28" s="182" t="s">
        <v>816</v>
      </c>
      <c r="C28" s="182" t="s">
        <v>817</v>
      </c>
      <c r="D28" s="182" t="s">
        <v>818</v>
      </c>
      <c r="E28" s="181"/>
      <c r="F28" s="181"/>
      <c r="G28" s="183"/>
    </row>
    <row r="29" spans="1:7" ht="36" customHeight="1">
      <c r="A29" s="184"/>
      <c r="B29" s="184"/>
      <c r="C29" s="184" t="s">
        <v>819</v>
      </c>
      <c r="D29" s="184"/>
      <c r="E29" s="184"/>
      <c r="F29" s="184"/>
      <c r="G29" s="185" t="s">
        <v>1098</v>
      </c>
    </row>
    <row r="30" spans="1:7" ht="23.1" customHeight="1">
      <c r="C30" s="186"/>
      <c r="G30" s="186"/>
    </row>
    <row r="31" spans="1:7" ht="23.1" customHeight="1">
      <c r="C31" s="186"/>
      <c r="G31" s="186"/>
    </row>
    <row r="32" spans="1:7" ht="23.1" customHeight="1">
      <c r="A32" s="187" t="s">
        <v>821</v>
      </c>
      <c r="C32" s="186"/>
      <c r="G32" s="186"/>
    </row>
    <row r="33" spans="1:7" ht="23.1" customHeight="1">
      <c r="A33" s="187" t="s">
        <v>822</v>
      </c>
      <c r="C33" s="186"/>
      <c r="G33" s="186"/>
    </row>
    <row r="34" spans="1:7" ht="23.1" customHeight="1">
      <c r="C34" s="186"/>
      <c r="G34" s="186"/>
    </row>
    <row r="38" spans="1:7" ht="16.2">
      <c r="A38" s="182"/>
      <c r="C38" s="188"/>
    </row>
    <row r="39" spans="1:7" ht="16.2">
      <c r="A39" s="182"/>
      <c r="C39" s="188"/>
    </row>
    <row r="40" spans="1:7" ht="16.2">
      <c r="A40" s="182"/>
      <c r="C40" s="188"/>
    </row>
    <row r="41" spans="1:7" ht="16.2">
      <c r="A41" s="182"/>
      <c r="C41" s="188"/>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7" type="noConversion"/>
  <hyperlinks>
    <hyperlink ref="H3" location="預告統計資料發布時間表!A1" display="回發布時間表" xr:uid="{B2343492-2217-4624-82D1-798890F3A024}"/>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CE72D-EED6-478D-9FC3-1F8FF97388A4}">
  <sheetPr>
    <pageSetUpPr fitToPage="1"/>
  </sheetPr>
  <dimension ref="A1:K41"/>
  <sheetViews>
    <sheetView view="pageBreakPreview" zoomScale="60" zoomScaleNormal="100" workbookViewId="0">
      <selection activeCell="K3" sqref="K3"/>
    </sheetView>
  </sheetViews>
  <sheetFormatPr defaultRowHeight="16.2"/>
  <cols>
    <col min="1" max="1" width="10.6640625" style="128" customWidth="1"/>
    <col min="2" max="2" width="11.77734375" style="128" customWidth="1"/>
    <col min="3" max="3" width="8.6640625" style="128" customWidth="1"/>
    <col min="4" max="4" width="9.6640625" style="128" customWidth="1"/>
    <col min="5" max="5" width="8.6640625" style="128" customWidth="1"/>
    <col min="6" max="6" width="9.6640625" style="128" customWidth="1"/>
    <col min="7" max="7" width="10.109375" style="128" customWidth="1"/>
    <col min="8" max="8" width="10.77734375" style="128" customWidth="1"/>
    <col min="9" max="9" width="10.44140625" style="128" customWidth="1"/>
    <col min="10" max="10" width="10.109375" style="128" customWidth="1"/>
    <col min="11" max="256" width="8.88671875" style="128"/>
    <col min="257" max="257" width="10.6640625" style="128" customWidth="1"/>
    <col min="258" max="258" width="11.77734375" style="128" customWidth="1"/>
    <col min="259" max="259" width="8.6640625" style="128" customWidth="1"/>
    <col min="260" max="260" width="9.6640625" style="128" customWidth="1"/>
    <col min="261" max="261" width="8.6640625" style="128" customWidth="1"/>
    <col min="262" max="262" width="9.6640625" style="128" customWidth="1"/>
    <col min="263" max="263" width="10.109375" style="128" customWidth="1"/>
    <col min="264" max="264" width="10.77734375" style="128" customWidth="1"/>
    <col min="265" max="265" width="10.44140625" style="128" customWidth="1"/>
    <col min="266" max="266" width="10.109375" style="128" customWidth="1"/>
    <col min="267" max="512" width="8.88671875" style="128"/>
    <col min="513" max="513" width="10.6640625" style="128" customWidth="1"/>
    <col min="514" max="514" width="11.77734375" style="128" customWidth="1"/>
    <col min="515" max="515" width="8.6640625" style="128" customWidth="1"/>
    <col min="516" max="516" width="9.6640625" style="128" customWidth="1"/>
    <col min="517" max="517" width="8.6640625" style="128" customWidth="1"/>
    <col min="518" max="518" width="9.6640625" style="128" customWidth="1"/>
    <col min="519" max="519" width="10.109375" style="128" customWidth="1"/>
    <col min="520" max="520" width="10.77734375" style="128" customWidth="1"/>
    <col min="521" max="521" width="10.44140625" style="128" customWidth="1"/>
    <col min="522" max="522" width="10.109375" style="128" customWidth="1"/>
    <col min="523" max="768" width="8.88671875" style="128"/>
    <col min="769" max="769" width="10.6640625" style="128" customWidth="1"/>
    <col min="770" max="770" width="11.77734375" style="128" customWidth="1"/>
    <col min="771" max="771" width="8.6640625" style="128" customWidth="1"/>
    <col min="772" max="772" width="9.6640625" style="128" customWidth="1"/>
    <col min="773" max="773" width="8.6640625" style="128" customWidth="1"/>
    <col min="774" max="774" width="9.6640625" style="128" customWidth="1"/>
    <col min="775" max="775" width="10.109375" style="128" customWidth="1"/>
    <col min="776" max="776" width="10.77734375" style="128" customWidth="1"/>
    <col min="777" max="777" width="10.44140625" style="128" customWidth="1"/>
    <col min="778" max="778" width="10.109375" style="128" customWidth="1"/>
    <col min="779" max="1024" width="8.88671875" style="128"/>
    <col min="1025" max="1025" width="10.6640625" style="128" customWidth="1"/>
    <col min="1026" max="1026" width="11.77734375" style="128" customWidth="1"/>
    <col min="1027" max="1027" width="8.6640625" style="128" customWidth="1"/>
    <col min="1028" max="1028" width="9.6640625" style="128" customWidth="1"/>
    <col min="1029" max="1029" width="8.6640625" style="128" customWidth="1"/>
    <col min="1030" max="1030" width="9.6640625" style="128" customWidth="1"/>
    <col min="1031" max="1031" width="10.109375" style="128" customWidth="1"/>
    <col min="1032" max="1032" width="10.77734375" style="128" customWidth="1"/>
    <col min="1033" max="1033" width="10.44140625" style="128" customWidth="1"/>
    <col min="1034" max="1034" width="10.109375" style="128" customWidth="1"/>
    <col min="1035" max="1280" width="8.88671875" style="128"/>
    <col min="1281" max="1281" width="10.6640625" style="128" customWidth="1"/>
    <col min="1282" max="1282" width="11.77734375" style="128" customWidth="1"/>
    <col min="1283" max="1283" width="8.6640625" style="128" customWidth="1"/>
    <col min="1284" max="1284" width="9.6640625" style="128" customWidth="1"/>
    <col min="1285" max="1285" width="8.6640625" style="128" customWidth="1"/>
    <col min="1286" max="1286" width="9.6640625" style="128" customWidth="1"/>
    <col min="1287" max="1287" width="10.109375" style="128" customWidth="1"/>
    <col min="1288" max="1288" width="10.77734375" style="128" customWidth="1"/>
    <col min="1289" max="1289" width="10.44140625" style="128" customWidth="1"/>
    <col min="1290" max="1290" width="10.109375" style="128" customWidth="1"/>
    <col min="1291" max="1536" width="8.88671875" style="128"/>
    <col min="1537" max="1537" width="10.6640625" style="128" customWidth="1"/>
    <col min="1538" max="1538" width="11.77734375" style="128" customWidth="1"/>
    <col min="1539" max="1539" width="8.6640625" style="128" customWidth="1"/>
    <col min="1540" max="1540" width="9.6640625" style="128" customWidth="1"/>
    <col min="1541" max="1541" width="8.6640625" style="128" customWidth="1"/>
    <col min="1542" max="1542" width="9.6640625" style="128" customWidth="1"/>
    <col min="1543" max="1543" width="10.109375" style="128" customWidth="1"/>
    <col min="1544" max="1544" width="10.77734375" style="128" customWidth="1"/>
    <col min="1545" max="1545" width="10.44140625" style="128" customWidth="1"/>
    <col min="1546" max="1546" width="10.109375" style="128" customWidth="1"/>
    <col min="1547" max="1792" width="8.88671875" style="128"/>
    <col min="1793" max="1793" width="10.6640625" style="128" customWidth="1"/>
    <col min="1794" max="1794" width="11.77734375" style="128" customWidth="1"/>
    <col min="1795" max="1795" width="8.6640625" style="128" customWidth="1"/>
    <col min="1796" max="1796" width="9.6640625" style="128" customWidth="1"/>
    <col min="1797" max="1797" width="8.6640625" style="128" customWidth="1"/>
    <col min="1798" max="1798" width="9.6640625" style="128" customWidth="1"/>
    <col min="1799" max="1799" width="10.109375" style="128" customWidth="1"/>
    <col min="1800" max="1800" width="10.77734375" style="128" customWidth="1"/>
    <col min="1801" max="1801" width="10.44140625" style="128" customWidth="1"/>
    <col min="1802" max="1802" width="10.109375" style="128" customWidth="1"/>
    <col min="1803" max="2048" width="8.88671875" style="128"/>
    <col min="2049" max="2049" width="10.6640625" style="128" customWidth="1"/>
    <col min="2050" max="2050" width="11.77734375" style="128" customWidth="1"/>
    <col min="2051" max="2051" width="8.6640625" style="128" customWidth="1"/>
    <col min="2052" max="2052" width="9.6640625" style="128" customWidth="1"/>
    <col min="2053" max="2053" width="8.6640625" style="128" customWidth="1"/>
    <col min="2054" max="2054" width="9.6640625" style="128" customWidth="1"/>
    <col min="2055" max="2055" width="10.109375" style="128" customWidth="1"/>
    <col min="2056" max="2056" width="10.77734375" style="128" customWidth="1"/>
    <col min="2057" max="2057" width="10.44140625" style="128" customWidth="1"/>
    <col min="2058" max="2058" width="10.109375" style="128" customWidth="1"/>
    <col min="2059" max="2304" width="8.88671875" style="128"/>
    <col min="2305" max="2305" width="10.6640625" style="128" customWidth="1"/>
    <col min="2306" max="2306" width="11.77734375" style="128" customWidth="1"/>
    <col min="2307" max="2307" width="8.6640625" style="128" customWidth="1"/>
    <col min="2308" max="2308" width="9.6640625" style="128" customWidth="1"/>
    <col min="2309" max="2309" width="8.6640625" style="128" customWidth="1"/>
    <col min="2310" max="2310" width="9.6640625" style="128" customWidth="1"/>
    <col min="2311" max="2311" width="10.109375" style="128" customWidth="1"/>
    <col min="2312" max="2312" width="10.77734375" style="128" customWidth="1"/>
    <col min="2313" max="2313" width="10.44140625" style="128" customWidth="1"/>
    <col min="2314" max="2314" width="10.109375" style="128" customWidth="1"/>
    <col min="2315" max="2560" width="8.88671875" style="128"/>
    <col min="2561" max="2561" width="10.6640625" style="128" customWidth="1"/>
    <col min="2562" max="2562" width="11.77734375" style="128" customWidth="1"/>
    <col min="2563" max="2563" width="8.6640625" style="128" customWidth="1"/>
    <col min="2564" max="2564" width="9.6640625" style="128" customWidth="1"/>
    <col min="2565" max="2565" width="8.6640625" style="128" customWidth="1"/>
    <col min="2566" max="2566" width="9.6640625" style="128" customWidth="1"/>
    <col min="2567" max="2567" width="10.109375" style="128" customWidth="1"/>
    <col min="2568" max="2568" width="10.77734375" style="128" customWidth="1"/>
    <col min="2569" max="2569" width="10.44140625" style="128" customWidth="1"/>
    <col min="2570" max="2570" width="10.109375" style="128" customWidth="1"/>
    <col min="2571" max="2816" width="8.88671875" style="128"/>
    <col min="2817" max="2817" width="10.6640625" style="128" customWidth="1"/>
    <col min="2818" max="2818" width="11.77734375" style="128" customWidth="1"/>
    <col min="2819" max="2819" width="8.6640625" style="128" customWidth="1"/>
    <col min="2820" max="2820" width="9.6640625" style="128" customWidth="1"/>
    <col min="2821" max="2821" width="8.6640625" style="128" customWidth="1"/>
    <col min="2822" max="2822" width="9.6640625" style="128" customWidth="1"/>
    <col min="2823" max="2823" width="10.109375" style="128" customWidth="1"/>
    <col min="2824" max="2824" width="10.77734375" style="128" customWidth="1"/>
    <col min="2825" max="2825" width="10.44140625" style="128" customWidth="1"/>
    <col min="2826" max="2826" width="10.109375" style="128" customWidth="1"/>
    <col min="2827" max="3072" width="8.88671875" style="128"/>
    <col min="3073" max="3073" width="10.6640625" style="128" customWidth="1"/>
    <col min="3074" max="3074" width="11.77734375" style="128" customWidth="1"/>
    <col min="3075" max="3075" width="8.6640625" style="128" customWidth="1"/>
    <col min="3076" max="3076" width="9.6640625" style="128" customWidth="1"/>
    <col min="3077" max="3077" width="8.6640625" style="128" customWidth="1"/>
    <col min="3078" max="3078" width="9.6640625" style="128" customWidth="1"/>
    <col min="3079" max="3079" width="10.109375" style="128" customWidth="1"/>
    <col min="3080" max="3080" width="10.77734375" style="128" customWidth="1"/>
    <col min="3081" max="3081" width="10.44140625" style="128" customWidth="1"/>
    <col min="3082" max="3082" width="10.109375" style="128" customWidth="1"/>
    <col min="3083" max="3328" width="8.88671875" style="128"/>
    <col min="3329" max="3329" width="10.6640625" style="128" customWidth="1"/>
    <col min="3330" max="3330" width="11.77734375" style="128" customWidth="1"/>
    <col min="3331" max="3331" width="8.6640625" style="128" customWidth="1"/>
    <col min="3332" max="3332" width="9.6640625" style="128" customWidth="1"/>
    <col min="3333" max="3333" width="8.6640625" style="128" customWidth="1"/>
    <col min="3334" max="3334" width="9.6640625" style="128" customWidth="1"/>
    <col min="3335" max="3335" width="10.109375" style="128" customWidth="1"/>
    <col min="3336" max="3336" width="10.77734375" style="128" customWidth="1"/>
    <col min="3337" max="3337" width="10.44140625" style="128" customWidth="1"/>
    <col min="3338" max="3338" width="10.109375" style="128" customWidth="1"/>
    <col min="3339" max="3584" width="8.88671875" style="128"/>
    <col min="3585" max="3585" width="10.6640625" style="128" customWidth="1"/>
    <col min="3586" max="3586" width="11.77734375" style="128" customWidth="1"/>
    <col min="3587" max="3587" width="8.6640625" style="128" customWidth="1"/>
    <col min="3588" max="3588" width="9.6640625" style="128" customWidth="1"/>
    <col min="3589" max="3589" width="8.6640625" style="128" customWidth="1"/>
    <col min="3590" max="3590" width="9.6640625" style="128" customWidth="1"/>
    <col min="3591" max="3591" width="10.109375" style="128" customWidth="1"/>
    <col min="3592" max="3592" width="10.77734375" style="128" customWidth="1"/>
    <col min="3593" max="3593" width="10.44140625" style="128" customWidth="1"/>
    <col min="3594" max="3594" width="10.109375" style="128" customWidth="1"/>
    <col min="3595" max="3840" width="8.88671875" style="128"/>
    <col min="3841" max="3841" width="10.6640625" style="128" customWidth="1"/>
    <col min="3842" max="3842" width="11.77734375" style="128" customWidth="1"/>
    <col min="3843" max="3843" width="8.6640625" style="128" customWidth="1"/>
    <col min="3844" max="3844" width="9.6640625" style="128" customWidth="1"/>
    <col min="3845" max="3845" width="8.6640625" style="128" customWidth="1"/>
    <col min="3846" max="3846" width="9.6640625" style="128" customWidth="1"/>
    <col min="3847" max="3847" width="10.109375" style="128" customWidth="1"/>
    <col min="3848" max="3848" width="10.77734375" style="128" customWidth="1"/>
    <col min="3849" max="3849" width="10.44140625" style="128" customWidth="1"/>
    <col min="3850" max="3850" width="10.109375" style="128" customWidth="1"/>
    <col min="3851" max="4096" width="8.88671875" style="128"/>
    <col min="4097" max="4097" width="10.6640625" style="128" customWidth="1"/>
    <col min="4098" max="4098" width="11.77734375" style="128" customWidth="1"/>
    <col min="4099" max="4099" width="8.6640625" style="128" customWidth="1"/>
    <col min="4100" max="4100" width="9.6640625" style="128" customWidth="1"/>
    <col min="4101" max="4101" width="8.6640625" style="128" customWidth="1"/>
    <col min="4102" max="4102" width="9.6640625" style="128" customWidth="1"/>
    <col min="4103" max="4103" width="10.109375" style="128" customWidth="1"/>
    <col min="4104" max="4104" width="10.77734375" style="128" customWidth="1"/>
    <col min="4105" max="4105" width="10.44140625" style="128" customWidth="1"/>
    <col min="4106" max="4106" width="10.109375" style="128" customWidth="1"/>
    <col min="4107" max="4352" width="8.88671875" style="128"/>
    <col min="4353" max="4353" width="10.6640625" style="128" customWidth="1"/>
    <col min="4354" max="4354" width="11.77734375" style="128" customWidth="1"/>
    <col min="4355" max="4355" width="8.6640625" style="128" customWidth="1"/>
    <col min="4356" max="4356" width="9.6640625" style="128" customWidth="1"/>
    <col min="4357" max="4357" width="8.6640625" style="128" customWidth="1"/>
    <col min="4358" max="4358" width="9.6640625" style="128" customWidth="1"/>
    <col min="4359" max="4359" width="10.109375" style="128" customWidth="1"/>
    <col min="4360" max="4360" width="10.77734375" style="128" customWidth="1"/>
    <col min="4361" max="4361" width="10.44140625" style="128" customWidth="1"/>
    <col min="4362" max="4362" width="10.109375" style="128" customWidth="1"/>
    <col min="4363" max="4608" width="8.88671875" style="128"/>
    <col min="4609" max="4609" width="10.6640625" style="128" customWidth="1"/>
    <col min="4610" max="4610" width="11.77734375" style="128" customWidth="1"/>
    <col min="4611" max="4611" width="8.6640625" style="128" customWidth="1"/>
    <col min="4612" max="4612" width="9.6640625" style="128" customWidth="1"/>
    <col min="4613" max="4613" width="8.6640625" style="128" customWidth="1"/>
    <col min="4614" max="4614" width="9.6640625" style="128" customWidth="1"/>
    <col min="4615" max="4615" width="10.109375" style="128" customWidth="1"/>
    <col min="4616" max="4616" width="10.77734375" style="128" customWidth="1"/>
    <col min="4617" max="4617" width="10.44140625" style="128" customWidth="1"/>
    <col min="4618" max="4618" width="10.109375" style="128" customWidth="1"/>
    <col min="4619" max="4864" width="8.88671875" style="128"/>
    <col min="4865" max="4865" width="10.6640625" style="128" customWidth="1"/>
    <col min="4866" max="4866" width="11.77734375" style="128" customWidth="1"/>
    <col min="4867" max="4867" width="8.6640625" style="128" customWidth="1"/>
    <col min="4868" max="4868" width="9.6640625" style="128" customWidth="1"/>
    <col min="4869" max="4869" width="8.6640625" style="128" customWidth="1"/>
    <col min="4870" max="4870" width="9.6640625" style="128" customWidth="1"/>
    <col min="4871" max="4871" width="10.109375" style="128" customWidth="1"/>
    <col min="4872" max="4872" width="10.77734375" style="128" customWidth="1"/>
    <col min="4873" max="4873" width="10.44140625" style="128" customWidth="1"/>
    <col min="4874" max="4874" width="10.109375" style="128" customWidth="1"/>
    <col min="4875" max="5120" width="8.88671875" style="128"/>
    <col min="5121" max="5121" width="10.6640625" style="128" customWidth="1"/>
    <col min="5122" max="5122" width="11.77734375" style="128" customWidth="1"/>
    <col min="5123" max="5123" width="8.6640625" style="128" customWidth="1"/>
    <col min="5124" max="5124" width="9.6640625" style="128" customWidth="1"/>
    <col min="5125" max="5125" width="8.6640625" style="128" customWidth="1"/>
    <col min="5126" max="5126" width="9.6640625" style="128" customWidth="1"/>
    <col min="5127" max="5127" width="10.109375" style="128" customWidth="1"/>
    <col min="5128" max="5128" width="10.77734375" style="128" customWidth="1"/>
    <col min="5129" max="5129" width="10.44140625" style="128" customWidth="1"/>
    <col min="5130" max="5130" width="10.109375" style="128" customWidth="1"/>
    <col min="5131" max="5376" width="8.88671875" style="128"/>
    <col min="5377" max="5377" width="10.6640625" style="128" customWidth="1"/>
    <col min="5378" max="5378" width="11.77734375" style="128" customWidth="1"/>
    <col min="5379" max="5379" width="8.6640625" style="128" customWidth="1"/>
    <col min="5380" max="5380" width="9.6640625" style="128" customWidth="1"/>
    <col min="5381" max="5381" width="8.6640625" style="128" customWidth="1"/>
    <col min="5382" max="5382" width="9.6640625" style="128" customWidth="1"/>
    <col min="5383" max="5383" width="10.109375" style="128" customWidth="1"/>
    <col min="5384" max="5384" width="10.77734375" style="128" customWidth="1"/>
    <col min="5385" max="5385" width="10.44140625" style="128" customWidth="1"/>
    <col min="5386" max="5386" width="10.109375" style="128" customWidth="1"/>
    <col min="5387" max="5632" width="8.88671875" style="128"/>
    <col min="5633" max="5633" width="10.6640625" style="128" customWidth="1"/>
    <col min="5634" max="5634" width="11.77734375" style="128" customWidth="1"/>
    <col min="5635" max="5635" width="8.6640625" style="128" customWidth="1"/>
    <col min="5636" max="5636" width="9.6640625" style="128" customWidth="1"/>
    <col min="5637" max="5637" width="8.6640625" style="128" customWidth="1"/>
    <col min="5638" max="5638" width="9.6640625" style="128" customWidth="1"/>
    <col min="5639" max="5639" width="10.109375" style="128" customWidth="1"/>
    <col min="5640" max="5640" width="10.77734375" style="128" customWidth="1"/>
    <col min="5641" max="5641" width="10.44140625" style="128" customWidth="1"/>
    <col min="5642" max="5642" width="10.109375" style="128" customWidth="1"/>
    <col min="5643" max="5888" width="8.88671875" style="128"/>
    <col min="5889" max="5889" width="10.6640625" style="128" customWidth="1"/>
    <col min="5890" max="5890" width="11.77734375" style="128" customWidth="1"/>
    <col min="5891" max="5891" width="8.6640625" style="128" customWidth="1"/>
    <col min="5892" max="5892" width="9.6640625" style="128" customWidth="1"/>
    <col min="5893" max="5893" width="8.6640625" style="128" customWidth="1"/>
    <col min="5894" max="5894" width="9.6640625" style="128" customWidth="1"/>
    <col min="5895" max="5895" width="10.109375" style="128" customWidth="1"/>
    <col min="5896" max="5896" width="10.77734375" style="128" customWidth="1"/>
    <col min="5897" max="5897" width="10.44140625" style="128" customWidth="1"/>
    <col min="5898" max="5898" width="10.109375" style="128" customWidth="1"/>
    <col min="5899" max="6144" width="8.88671875" style="128"/>
    <col min="6145" max="6145" width="10.6640625" style="128" customWidth="1"/>
    <col min="6146" max="6146" width="11.77734375" style="128" customWidth="1"/>
    <col min="6147" max="6147" width="8.6640625" style="128" customWidth="1"/>
    <col min="6148" max="6148" width="9.6640625" style="128" customWidth="1"/>
    <col min="6149" max="6149" width="8.6640625" style="128" customWidth="1"/>
    <col min="6150" max="6150" width="9.6640625" style="128" customWidth="1"/>
    <col min="6151" max="6151" width="10.109375" style="128" customWidth="1"/>
    <col min="6152" max="6152" width="10.77734375" style="128" customWidth="1"/>
    <col min="6153" max="6153" width="10.44140625" style="128" customWidth="1"/>
    <col min="6154" max="6154" width="10.109375" style="128" customWidth="1"/>
    <col min="6155" max="6400" width="8.88671875" style="128"/>
    <col min="6401" max="6401" width="10.6640625" style="128" customWidth="1"/>
    <col min="6402" max="6402" width="11.77734375" style="128" customWidth="1"/>
    <col min="6403" max="6403" width="8.6640625" style="128" customWidth="1"/>
    <col min="6404" max="6404" width="9.6640625" style="128" customWidth="1"/>
    <col min="6405" max="6405" width="8.6640625" style="128" customWidth="1"/>
    <col min="6406" max="6406" width="9.6640625" style="128" customWidth="1"/>
    <col min="6407" max="6407" width="10.109375" style="128" customWidth="1"/>
    <col min="6408" max="6408" width="10.77734375" style="128" customWidth="1"/>
    <col min="6409" max="6409" width="10.44140625" style="128" customWidth="1"/>
    <col min="6410" max="6410" width="10.109375" style="128" customWidth="1"/>
    <col min="6411" max="6656" width="8.88671875" style="128"/>
    <col min="6657" max="6657" width="10.6640625" style="128" customWidth="1"/>
    <col min="6658" max="6658" width="11.77734375" style="128" customWidth="1"/>
    <col min="6659" max="6659" width="8.6640625" style="128" customWidth="1"/>
    <col min="6660" max="6660" width="9.6640625" style="128" customWidth="1"/>
    <col min="6661" max="6661" width="8.6640625" style="128" customWidth="1"/>
    <col min="6662" max="6662" width="9.6640625" style="128" customWidth="1"/>
    <col min="6663" max="6663" width="10.109375" style="128" customWidth="1"/>
    <col min="6664" max="6664" width="10.77734375" style="128" customWidth="1"/>
    <col min="6665" max="6665" width="10.44140625" style="128" customWidth="1"/>
    <col min="6666" max="6666" width="10.109375" style="128" customWidth="1"/>
    <col min="6667" max="6912" width="8.88671875" style="128"/>
    <col min="6913" max="6913" width="10.6640625" style="128" customWidth="1"/>
    <col min="6914" max="6914" width="11.77734375" style="128" customWidth="1"/>
    <col min="6915" max="6915" width="8.6640625" style="128" customWidth="1"/>
    <col min="6916" max="6916" width="9.6640625" style="128" customWidth="1"/>
    <col min="6917" max="6917" width="8.6640625" style="128" customWidth="1"/>
    <col min="6918" max="6918" width="9.6640625" style="128" customWidth="1"/>
    <col min="6919" max="6919" width="10.109375" style="128" customWidth="1"/>
    <col min="6920" max="6920" width="10.77734375" style="128" customWidth="1"/>
    <col min="6921" max="6921" width="10.44140625" style="128" customWidth="1"/>
    <col min="6922" max="6922" width="10.109375" style="128" customWidth="1"/>
    <col min="6923" max="7168" width="8.88671875" style="128"/>
    <col min="7169" max="7169" width="10.6640625" style="128" customWidth="1"/>
    <col min="7170" max="7170" width="11.77734375" style="128" customWidth="1"/>
    <col min="7171" max="7171" width="8.6640625" style="128" customWidth="1"/>
    <col min="7172" max="7172" width="9.6640625" style="128" customWidth="1"/>
    <col min="7173" max="7173" width="8.6640625" style="128" customWidth="1"/>
    <col min="7174" max="7174" width="9.6640625" style="128" customWidth="1"/>
    <col min="7175" max="7175" width="10.109375" style="128" customWidth="1"/>
    <col min="7176" max="7176" width="10.77734375" style="128" customWidth="1"/>
    <col min="7177" max="7177" width="10.44140625" style="128" customWidth="1"/>
    <col min="7178" max="7178" width="10.109375" style="128" customWidth="1"/>
    <col min="7179" max="7424" width="8.88671875" style="128"/>
    <col min="7425" max="7425" width="10.6640625" style="128" customWidth="1"/>
    <col min="7426" max="7426" width="11.77734375" style="128" customWidth="1"/>
    <col min="7427" max="7427" width="8.6640625" style="128" customWidth="1"/>
    <col min="7428" max="7428" width="9.6640625" style="128" customWidth="1"/>
    <col min="7429" max="7429" width="8.6640625" style="128" customWidth="1"/>
    <col min="7430" max="7430" width="9.6640625" style="128" customWidth="1"/>
    <col min="7431" max="7431" width="10.109375" style="128" customWidth="1"/>
    <col min="7432" max="7432" width="10.77734375" style="128" customWidth="1"/>
    <col min="7433" max="7433" width="10.44140625" style="128" customWidth="1"/>
    <col min="7434" max="7434" width="10.109375" style="128" customWidth="1"/>
    <col min="7435" max="7680" width="8.88671875" style="128"/>
    <col min="7681" max="7681" width="10.6640625" style="128" customWidth="1"/>
    <col min="7682" max="7682" width="11.77734375" style="128" customWidth="1"/>
    <col min="7683" max="7683" width="8.6640625" style="128" customWidth="1"/>
    <col min="7684" max="7684" width="9.6640625" style="128" customWidth="1"/>
    <col min="7685" max="7685" width="8.6640625" style="128" customWidth="1"/>
    <col min="7686" max="7686" width="9.6640625" style="128" customWidth="1"/>
    <col min="7687" max="7687" width="10.109375" style="128" customWidth="1"/>
    <col min="7688" max="7688" width="10.77734375" style="128" customWidth="1"/>
    <col min="7689" max="7689" width="10.44140625" style="128" customWidth="1"/>
    <col min="7690" max="7690" width="10.109375" style="128" customWidth="1"/>
    <col min="7691" max="7936" width="8.88671875" style="128"/>
    <col min="7937" max="7937" width="10.6640625" style="128" customWidth="1"/>
    <col min="7938" max="7938" width="11.77734375" style="128" customWidth="1"/>
    <col min="7939" max="7939" width="8.6640625" style="128" customWidth="1"/>
    <col min="7940" max="7940" width="9.6640625" style="128" customWidth="1"/>
    <col min="7941" max="7941" width="8.6640625" style="128" customWidth="1"/>
    <col min="7942" max="7942" width="9.6640625" style="128" customWidth="1"/>
    <col min="7943" max="7943" width="10.109375" style="128" customWidth="1"/>
    <col min="7944" max="7944" width="10.77734375" style="128" customWidth="1"/>
    <col min="7945" max="7945" width="10.44140625" style="128" customWidth="1"/>
    <col min="7946" max="7946" width="10.109375" style="128" customWidth="1"/>
    <col min="7947" max="8192" width="8.88671875" style="128"/>
    <col min="8193" max="8193" width="10.6640625" style="128" customWidth="1"/>
    <col min="8194" max="8194" width="11.77734375" style="128" customWidth="1"/>
    <col min="8195" max="8195" width="8.6640625" style="128" customWidth="1"/>
    <col min="8196" max="8196" width="9.6640625" style="128" customWidth="1"/>
    <col min="8197" max="8197" width="8.6640625" style="128" customWidth="1"/>
    <col min="8198" max="8198" width="9.6640625" style="128" customWidth="1"/>
    <col min="8199" max="8199" width="10.109375" style="128" customWidth="1"/>
    <col min="8200" max="8200" width="10.77734375" style="128" customWidth="1"/>
    <col min="8201" max="8201" width="10.44140625" style="128" customWidth="1"/>
    <col min="8202" max="8202" width="10.109375" style="128" customWidth="1"/>
    <col min="8203" max="8448" width="8.88671875" style="128"/>
    <col min="8449" max="8449" width="10.6640625" style="128" customWidth="1"/>
    <col min="8450" max="8450" width="11.77734375" style="128" customWidth="1"/>
    <col min="8451" max="8451" width="8.6640625" style="128" customWidth="1"/>
    <col min="8452" max="8452" width="9.6640625" style="128" customWidth="1"/>
    <col min="8453" max="8453" width="8.6640625" style="128" customWidth="1"/>
    <col min="8454" max="8454" width="9.6640625" style="128" customWidth="1"/>
    <col min="8455" max="8455" width="10.109375" style="128" customWidth="1"/>
    <col min="8456" max="8456" width="10.77734375" style="128" customWidth="1"/>
    <col min="8457" max="8457" width="10.44140625" style="128" customWidth="1"/>
    <col min="8458" max="8458" width="10.109375" style="128" customWidth="1"/>
    <col min="8459" max="8704" width="8.88671875" style="128"/>
    <col min="8705" max="8705" width="10.6640625" style="128" customWidth="1"/>
    <col min="8706" max="8706" width="11.77734375" style="128" customWidth="1"/>
    <col min="8707" max="8707" width="8.6640625" style="128" customWidth="1"/>
    <col min="8708" max="8708" width="9.6640625" style="128" customWidth="1"/>
    <col min="8709" max="8709" width="8.6640625" style="128" customWidth="1"/>
    <col min="8710" max="8710" width="9.6640625" style="128" customWidth="1"/>
    <col min="8711" max="8711" width="10.109375" style="128" customWidth="1"/>
    <col min="8712" max="8712" width="10.77734375" style="128" customWidth="1"/>
    <col min="8713" max="8713" width="10.44140625" style="128" customWidth="1"/>
    <col min="8714" max="8714" width="10.109375" style="128" customWidth="1"/>
    <col min="8715" max="8960" width="8.88671875" style="128"/>
    <col min="8961" max="8961" width="10.6640625" style="128" customWidth="1"/>
    <col min="8962" max="8962" width="11.77734375" style="128" customWidth="1"/>
    <col min="8963" max="8963" width="8.6640625" style="128" customWidth="1"/>
    <col min="8964" max="8964" width="9.6640625" style="128" customWidth="1"/>
    <col min="8965" max="8965" width="8.6640625" style="128" customWidth="1"/>
    <col min="8966" max="8966" width="9.6640625" style="128" customWidth="1"/>
    <col min="8967" max="8967" width="10.109375" style="128" customWidth="1"/>
    <col min="8968" max="8968" width="10.77734375" style="128" customWidth="1"/>
    <col min="8969" max="8969" width="10.44140625" style="128" customWidth="1"/>
    <col min="8970" max="8970" width="10.109375" style="128" customWidth="1"/>
    <col min="8971" max="9216" width="8.88671875" style="128"/>
    <col min="9217" max="9217" width="10.6640625" style="128" customWidth="1"/>
    <col min="9218" max="9218" width="11.77734375" style="128" customWidth="1"/>
    <col min="9219" max="9219" width="8.6640625" style="128" customWidth="1"/>
    <col min="9220" max="9220" width="9.6640625" style="128" customWidth="1"/>
    <col min="9221" max="9221" width="8.6640625" style="128" customWidth="1"/>
    <col min="9222" max="9222" width="9.6640625" style="128" customWidth="1"/>
    <col min="9223" max="9223" width="10.109375" style="128" customWidth="1"/>
    <col min="9224" max="9224" width="10.77734375" style="128" customWidth="1"/>
    <col min="9225" max="9225" width="10.44140625" style="128" customWidth="1"/>
    <col min="9226" max="9226" width="10.109375" style="128" customWidth="1"/>
    <col min="9227" max="9472" width="8.88671875" style="128"/>
    <col min="9473" max="9473" width="10.6640625" style="128" customWidth="1"/>
    <col min="9474" max="9474" width="11.77734375" style="128" customWidth="1"/>
    <col min="9475" max="9475" width="8.6640625" style="128" customWidth="1"/>
    <col min="9476" max="9476" width="9.6640625" style="128" customWidth="1"/>
    <col min="9477" max="9477" width="8.6640625" style="128" customWidth="1"/>
    <col min="9478" max="9478" width="9.6640625" style="128" customWidth="1"/>
    <col min="9479" max="9479" width="10.109375" style="128" customWidth="1"/>
    <col min="9480" max="9480" width="10.77734375" style="128" customWidth="1"/>
    <col min="9481" max="9481" width="10.44140625" style="128" customWidth="1"/>
    <col min="9482" max="9482" width="10.109375" style="128" customWidth="1"/>
    <col min="9483" max="9728" width="8.88671875" style="128"/>
    <col min="9729" max="9729" width="10.6640625" style="128" customWidth="1"/>
    <col min="9730" max="9730" width="11.77734375" style="128" customWidth="1"/>
    <col min="9731" max="9731" width="8.6640625" style="128" customWidth="1"/>
    <col min="9732" max="9732" width="9.6640625" style="128" customWidth="1"/>
    <col min="9733" max="9733" width="8.6640625" style="128" customWidth="1"/>
    <col min="9734" max="9734" width="9.6640625" style="128" customWidth="1"/>
    <col min="9735" max="9735" width="10.109375" style="128" customWidth="1"/>
    <col min="9736" max="9736" width="10.77734375" style="128" customWidth="1"/>
    <col min="9737" max="9737" width="10.44140625" style="128" customWidth="1"/>
    <col min="9738" max="9738" width="10.109375" style="128" customWidth="1"/>
    <col min="9739" max="9984" width="8.88671875" style="128"/>
    <col min="9985" max="9985" width="10.6640625" style="128" customWidth="1"/>
    <col min="9986" max="9986" width="11.77734375" style="128" customWidth="1"/>
    <col min="9987" max="9987" width="8.6640625" style="128" customWidth="1"/>
    <col min="9988" max="9988" width="9.6640625" style="128" customWidth="1"/>
    <col min="9989" max="9989" width="8.6640625" style="128" customWidth="1"/>
    <col min="9990" max="9990" width="9.6640625" style="128" customWidth="1"/>
    <col min="9991" max="9991" width="10.109375" style="128" customWidth="1"/>
    <col min="9992" max="9992" width="10.77734375" style="128" customWidth="1"/>
    <col min="9993" max="9993" width="10.44140625" style="128" customWidth="1"/>
    <col min="9994" max="9994" width="10.109375" style="128" customWidth="1"/>
    <col min="9995" max="10240" width="8.88671875" style="128"/>
    <col min="10241" max="10241" width="10.6640625" style="128" customWidth="1"/>
    <col min="10242" max="10242" width="11.77734375" style="128" customWidth="1"/>
    <col min="10243" max="10243" width="8.6640625" style="128" customWidth="1"/>
    <col min="10244" max="10244" width="9.6640625" style="128" customWidth="1"/>
    <col min="10245" max="10245" width="8.6640625" style="128" customWidth="1"/>
    <col min="10246" max="10246" width="9.6640625" style="128" customWidth="1"/>
    <col min="10247" max="10247" width="10.109375" style="128" customWidth="1"/>
    <col min="10248" max="10248" width="10.77734375" style="128" customWidth="1"/>
    <col min="10249" max="10249" width="10.44140625" style="128" customWidth="1"/>
    <col min="10250" max="10250" width="10.109375" style="128" customWidth="1"/>
    <col min="10251" max="10496" width="8.88671875" style="128"/>
    <col min="10497" max="10497" width="10.6640625" style="128" customWidth="1"/>
    <col min="10498" max="10498" width="11.77734375" style="128" customWidth="1"/>
    <col min="10499" max="10499" width="8.6640625" style="128" customWidth="1"/>
    <col min="10500" max="10500" width="9.6640625" style="128" customWidth="1"/>
    <col min="10501" max="10501" width="8.6640625" style="128" customWidth="1"/>
    <col min="10502" max="10502" width="9.6640625" style="128" customWidth="1"/>
    <col min="10503" max="10503" width="10.109375" style="128" customWidth="1"/>
    <col min="10504" max="10504" width="10.77734375" style="128" customWidth="1"/>
    <col min="10505" max="10505" width="10.44140625" style="128" customWidth="1"/>
    <col min="10506" max="10506" width="10.109375" style="128" customWidth="1"/>
    <col min="10507" max="10752" width="8.88671875" style="128"/>
    <col min="10753" max="10753" width="10.6640625" style="128" customWidth="1"/>
    <col min="10754" max="10754" width="11.77734375" style="128" customWidth="1"/>
    <col min="10755" max="10755" width="8.6640625" style="128" customWidth="1"/>
    <col min="10756" max="10756" width="9.6640625" style="128" customWidth="1"/>
    <col min="10757" max="10757" width="8.6640625" style="128" customWidth="1"/>
    <col min="10758" max="10758" width="9.6640625" style="128" customWidth="1"/>
    <col min="10759" max="10759" width="10.109375" style="128" customWidth="1"/>
    <col min="10760" max="10760" width="10.77734375" style="128" customWidth="1"/>
    <col min="10761" max="10761" width="10.44140625" style="128" customWidth="1"/>
    <col min="10762" max="10762" width="10.109375" style="128" customWidth="1"/>
    <col min="10763" max="11008" width="8.88671875" style="128"/>
    <col min="11009" max="11009" width="10.6640625" style="128" customWidth="1"/>
    <col min="11010" max="11010" width="11.77734375" style="128" customWidth="1"/>
    <col min="11011" max="11011" width="8.6640625" style="128" customWidth="1"/>
    <col min="11012" max="11012" width="9.6640625" style="128" customWidth="1"/>
    <col min="11013" max="11013" width="8.6640625" style="128" customWidth="1"/>
    <col min="11014" max="11014" width="9.6640625" style="128" customWidth="1"/>
    <col min="11015" max="11015" width="10.109375" style="128" customWidth="1"/>
    <col min="11016" max="11016" width="10.77734375" style="128" customWidth="1"/>
    <col min="11017" max="11017" width="10.44140625" style="128" customWidth="1"/>
    <col min="11018" max="11018" width="10.109375" style="128" customWidth="1"/>
    <col min="11019" max="11264" width="8.88671875" style="128"/>
    <col min="11265" max="11265" width="10.6640625" style="128" customWidth="1"/>
    <col min="11266" max="11266" width="11.77734375" style="128" customWidth="1"/>
    <col min="11267" max="11267" width="8.6640625" style="128" customWidth="1"/>
    <col min="11268" max="11268" width="9.6640625" style="128" customWidth="1"/>
    <col min="11269" max="11269" width="8.6640625" style="128" customWidth="1"/>
    <col min="11270" max="11270" width="9.6640625" style="128" customWidth="1"/>
    <col min="11271" max="11271" width="10.109375" style="128" customWidth="1"/>
    <col min="11272" max="11272" width="10.77734375" style="128" customWidth="1"/>
    <col min="11273" max="11273" width="10.44140625" style="128" customWidth="1"/>
    <col min="11274" max="11274" width="10.109375" style="128" customWidth="1"/>
    <col min="11275" max="11520" width="8.88671875" style="128"/>
    <col min="11521" max="11521" width="10.6640625" style="128" customWidth="1"/>
    <col min="11522" max="11522" width="11.77734375" style="128" customWidth="1"/>
    <col min="11523" max="11523" width="8.6640625" style="128" customWidth="1"/>
    <col min="11524" max="11524" width="9.6640625" style="128" customWidth="1"/>
    <col min="11525" max="11525" width="8.6640625" style="128" customWidth="1"/>
    <col min="11526" max="11526" width="9.6640625" style="128" customWidth="1"/>
    <col min="11527" max="11527" width="10.109375" style="128" customWidth="1"/>
    <col min="11528" max="11528" width="10.77734375" style="128" customWidth="1"/>
    <col min="11529" max="11529" width="10.44140625" style="128" customWidth="1"/>
    <col min="11530" max="11530" width="10.109375" style="128" customWidth="1"/>
    <col min="11531" max="11776" width="8.88671875" style="128"/>
    <col min="11777" max="11777" width="10.6640625" style="128" customWidth="1"/>
    <col min="11778" max="11778" width="11.77734375" style="128" customWidth="1"/>
    <col min="11779" max="11779" width="8.6640625" style="128" customWidth="1"/>
    <col min="11780" max="11780" width="9.6640625" style="128" customWidth="1"/>
    <col min="11781" max="11781" width="8.6640625" style="128" customWidth="1"/>
    <col min="11782" max="11782" width="9.6640625" style="128" customWidth="1"/>
    <col min="11783" max="11783" width="10.109375" style="128" customWidth="1"/>
    <col min="11784" max="11784" width="10.77734375" style="128" customWidth="1"/>
    <col min="11785" max="11785" width="10.44140625" style="128" customWidth="1"/>
    <col min="11786" max="11786" width="10.109375" style="128" customWidth="1"/>
    <col min="11787" max="12032" width="8.88671875" style="128"/>
    <col min="12033" max="12033" width="10.6640625" style="128" customWidth="1"/>
    <col min="12034" max="12034" width="11.77734375" style="128" customWidth="1"/>
    <col min="12035" max="12035" width="8.6640625" style="128" customWidth="1"/>
    <col min="12036" max="12036" width="9.6640625" style="128" customWidth="1"/>
    <col min="12037" max="12037" width="8.6640625" style="128" customWidth="1"/>
    <col min="12038" max="12038" width="9.6640625" style="128" customWidth="1"/>
    <col min="12039" max="12039" width="10.109375" style="128" customWidth="1"/>
    <col min="12040" max="12040" width="10.77734375" style="128" customWidth="1"/>
    <col min="12041" max="12041" width="10.44140625" style="128" customWidth="1"/>
    <col min="12042" max="12042" width="10.109375" style="128" customWidth="1"/>
    <col min="12043" max="12288" width="8.88671875" style="128"/>
    <col min="12289" max="12289" width="10.6640625" style="128" customWidth="1"/>
    <col min="12290" max="12290" width="11.77734375" style="128" customWidth="1"/>
    <col min="12291" max="12291" width="8.6640625" style="128" customWidth="1"/>
    <col min="12292" max="12292" width="9.6640625" style="128" customWidth="1"/>
    <col min="12293" max="12293" width="8.6640625" style="128" customWidth="1"/>
    <col min="12294" max="12294" width="9.6640625" style="128" customWidth="1"/>
    <col min="12295" max="12295" width="10.109375" style="128" customWidth="1"/>
    <col min="12296" max="12296" width="10.77734375" style="128" customWidth="1"/>
    <col min="12297" max="12297" width="10.44140625" style="128" customWidth="1"/>
    <col min="12298" max="12298" width="10.109375" style="128" customWidth="1"/>
    <col min="12299" max="12544" width="8.88671875" style="128"/>
    <col min="12545" max="12545" width="10.6640625" style="128" customWidth="1"/>
    <col min="12546" max="12546" width="11.77734375" style="128" customWidth="1"/>
    <col min="12547" max="12547" width="8.6640625" style="128" customWidth="1"/>
    <col min="12548" max="12548" width="9.6640625" style="128" customWidth="1"/>
    <col min="12549" max="12549" width="8.6640625" style="128" customWidth="1"/>
    <col min="12550" max="12550" width="9.6640625" style="128" customWidth="1"/>
    <col min="12551" max="12551" width="10.109375" style="128" customWidth="1"/>
    <col min="12552" max="12552" width="10.77734375" style="128" customWidth="1"/>
    <col min="12553" max="12553" width="10.44140625" style="128" customWidth="1"/>
    <col min="12554" max="12554" width="10.109375" style="128" customWidth="1"/>
    <col min="12555" max="12800" width="8.88671875" style="128"/>
    <col min="12801" max="12801" width="10.6640625" style="128" customWidth="1"/>
    <col min="12802" max="12802" width="11.77734375" style="128" customWidth="1"/>
    <col min="12803" max="12803" width="8.6640625" style="128" customWidth="1"/>
    <col min="12804" max="12804" width="9.6640625" style="128" customWidth="1"/>
    <col min="12805" max="12805" width="8.6640625" style="128" customWidth="1"/>
    <col min="12806" max="12806" width="9.6640625" style="128" customWidth="1"/>
    <col min="12807" max="12807" width="10.109375" style="128" customWidth="1"/>
    <col min="12808" max="12808" width="10.77734375" style="128" customWidth="1"/>
    <col min="12809" max="12809" width="10.44140625" style="128" customWidth="1"/>
    <col min="12810" max="12810" width="10.109375" style="128" customWidth="1"/>
    <col min="12811" max="13056" width="8.88671875" style="128"/>
    <col min="13057" max="13057" width="10.6640625" style="128" customWidth="1"/>
    <col min="13058" max="13058" width="11.77734375" style="128" customWidth="1"/>
    <col min="13059" max="13059" width="8.6640625" style="128" customWidth="1"/>
    <col min="13060" max="13060" width="9.6640625" style="128" customWidth="1"/>
    <col min="13061" max="13061" width="8.6640625" style="128" customWidth="1"/>
    <col min="13062" max="13062" width="9.6640625" style="128" customWidth="1"/>
    <col min="13063" max="13063" width="10.109375" style="128" customWidth="1"/>
    <col min="13064" max="13064" width="10.77734375" style="128" customWidth="1"/>
    <col min="13065" max="13065" width="10.44140625" style="128" customWidth="1"/>
    <col min="13066" max="13066" width="10.109375" style="128" customWidth="1"/>
    <col min="13067" max="13312" width="8.88671875" style="128"/>
    <col min="13313" max="13313" width="10.6640625" style="128" customWidth="1"/>
    <col min="13314" max="13314" width="11.77734375" style="128" customWidth="1"/>
    <col min="13315" max="13315" width="8.6640625" style="128" customWidth="1"/>
    <col min="13316" max="13316" width="9.6640625" style="128" customWidth="1"/>
    <col min="13317" max="13317" width="8.6640625" style="128" customWidth="1"/>
    <col min="13318" max="13318" width="9.6640625" style="128" customWidth="1"/>
    <col min="13319" max="13319" width="10.109375" style="128" customWidth="1"/>
    <col min="13320" max="13320" width="10.77734375" style="128" customWidth="1"/>
    <col min="13321" max="13321" width="10.44140625" style="128" customWidth="1"/>
    <col min="13322" max="13322" width="10.109375" style="128" customWidth="1"/>
    <col min="13323" max="13568" width="8.88671875" style="128"/>
    <col min="13569" max="13569" width="10.6640625" style="128" customWidth="1"/>
    <col min="13570" max="13570" width="11.77734375" style="128" customWidth="1"/>
    <col min="13571" max="13571" width="8.6640625" style="128" customWidth="1"/>
    <col min="13572" max="13572" width="9.6640625" style="128" customWidth="1"/>
    <col min="13573" max="13573" width="8.6640625" style="128" customWidth="1"/>
    <col min="13574" max="13574" width="9.6640625" style="128" customWidth="1"/>
    <col min="13575" max="13575" width="10.109375" style="128" customWidth="1"/>
    <col min="13576" max="13576" width="10.77734375" style="128" customWidth="1"/>
    <col min="13577" max="13577" width="10.44140625" style="128" customWidth="1"/>
    <col min="13578" max="13578" width="10.109375" style="128" customWidth="1"/>
    <col min="13579" max="13824" width="8.88671875" style="128"/>
    <col min="13825" max="13825" width="10.6640625" style="128" customWidth="1"/>
    <col min="13826" max="13826" width="11.77734375" style="128" customWidth="1"/>
    <col min="13827" max="13827" width="8.6640625" style="128" customWidth="1"/>
    <col min="13828" max="13828" width="9.6640625" style="128" customWidth="1"/>
    <col min="13829" max="13829" width="8.6640625" style="128" customWidth="1"/>
    <col min="13830" max="13830" width="9.6640625" style="128" customWidth="1"/>
    <col min="13831" max="13831" width="10.109375" style="128" customWidth="1"/>
    <col min="13832" max="13832" width="10.77734375" style="128" customWidth="1"/>
    <col min="13833" max="13833" width="10.44140625" style="128" customWidth="1"/>
    <col min="13834" max="13834" width="10.109375" style="128" customWidth="1"/>
    <col min="13835" max="14080" width="8.88671875" style="128"/>
    <col min="14081" max="14081" width="10.6640625" style="128" customWidth="1"/>
    <col min="14082" max="14082" width="11.77734375" style="128" customWidth="1"/>
    <col min="14083" max="14083" width="8.6640625" style="128" customWidth="1"/>
    <col min="14084" max="14084" width="9.6640625" style="128" customWidth="1"/>
    <col min="14085" max="14085" width="8.6640625" style="128" customWidth="1"/>
    <col min="14086" max="14086" width="9.6640625" style="128" customWidth="1"/>
    <col min="14087" max="14087" width="10.109375" style="128" customWidth="1"/>
    <col min="14088" max="14088" width="10.77734375" style="128" customWidth="1"/>
    <col min="14089" max="14089" width="10.44140625" style="128" customWidth="1"/>
    <col min="14090" max="14090" width="10.109375" style="128" customWidth="1"/>
    <col min="14091" max="14336" width="8.88671875" style="128"/>
    <col min="14337" max="14337" width="10.6640625" style="128" customWidth="1"/>
    <col min="14338" max="14338" width="11.77734375" style="128" customWidth="1"/>
    <col min="14339" max="14339" width="8.6640625" style="128" customWidth="1"/>
    <col min="14340" max="14340" width="9.6640625" style="128" customWidth="1"/>
    <col min="14341" max="14341" width="8.6640625" style="128" customWidth="1"/>
    <col min="14342" max="14342" width="9.6640625" style="128" customWidth="1"/>
    <col min="14343" max="14343" width="10.109375" style="128" customWidth="1"/>
    <col min="14344" max="14344" width="10.77734375" style="128" customWidth="1"/>
    <col min="14345" max="14345" width="10.44140625" style="128" customWidth="1"/>
    <col min="14346" max="14346" width="10.109375" style="128" customWidth="1"/>
    <col min="14347" max="14592" width="8.88671875" style="128"/>
    <col min="14593" max="14593" width="10.6640625" style="128" customWidth="1"/>
    <col min="14594" max="14594" width="11.77734375" style="128" customWidth="1"/>
    <col min="14595" max="14595" width="8.6640625" style="128" customWidth="1"/>
    <col min="14596" max="14596" width="9.6640625" style="128" customWidth="1"/>
    <col min="14597" max="14597" width="8.6640625" style="128" customWidth="1"/>
    <col min="14598" max="14598" width="9.6640625" style="128" customWidth="1"/>
    <col min="14599" max="14599" width="10.109375" style="128" customWidth="1"/>
    <col min="14600" max="14600" width="10.77734375" style="128" customWidth="1"/>
    <col min="14601" max="14601" width="10.44140625" style="128" customWidth="1"/>
    <col min="14602" max="14602" width="10.109375" style="128" customWidth="1"/>
    <col min="14603" max="14848" width="8.88671875" style="128"/>
    <col min="14849" max="14849" width="10.6640625" style="128" customWidth="1"/>
    <col min="14850" max="14850" width="11.77734375" style="128" customWidth="1"/>
    <col min="14851" max="14851" width="8.6640625" style="128" customWidth="1"/>
    <col min="14852" max="14852" width="9.6640625" style="128" customWidth="1"/>
    <col min="14853" max="14853" width="8.6640625" style="128" customWidth="1"/>
    <col min="14854" max="14854" width="9.6640625" style="128" customWidth="1"/>
    <col min="14855" max="14855" width="10.109375" style="128" customWidth="1"/>
    <col min="14856" max="14856" width="10.77734375" style="128" customWidth="1"/>
    <col min="14857" max="14857" width="10.44140625" style="128" customWidth="1"/>
    <col min="14858" max="14858" width="10.109375" style="128" customWidth="1"/>
    <col min="14859" max="15104" width="8.88671875" style="128"/>
    <col min="15105" max="15105" width="10.6640625" style="128" customWidth="1"/>
    <col min="15106" max="15106" width="11.77734375" style="128" customWidth="1"/>
    <col min="15107" max="15107" width="8.6640625" style="128" customWidth="1"/>
    <col min="15108" max="15108" width="9.6640625" style="128" customWidth="1"/>
    <col min="15109" max="15109" width="8.6640625" style="128" customWidth="1"/>
    <col min="15110" max="15110" width="9.6640625" style="128" customWidth="1"/>
    <col min="15111" max="15111" width="10.109375" style="128" customWidth="1"/>
    <col min="15112" max="15112" width="10.77734375" style="128" customWidth="1"/>
    <col min="15113" max="15113" width="10.44140625" style="128" customWidth="1"/>
    <col min="15114" max="15114" width="10.109375" style="128" customWidth="1"/>
    <col min="15115" max="15360" width="8.88671875" style="128"/>
    <col min="15361" max="15361" width="10.6640625" style="128" customWidth="1"/>
    <col min="15362" max="15362" width="11.77734375" style="128" customWidth="1"/>
    <col min="15363" max="15363" width="8.6640625" style="128" customWidth="1"/>
    <col min="15364" max="15364" width="9.6640625" style="128" customWidth="1"/>
    <col min="15365" max="15365" width="8.6640625" style="128" customWidth="1"/>
    <col min="15366" max="15366" width="9.6640625" style="128" customWidth="1"/>
    <col min="15367" max="15367" width="10.109375" style="128" customWidth="1"/>
    <col min="15368" max="15368" width="10.77734375" style="128" customWidth="1"/>
    <col min="15369" max="15369" width="10.44140625" style="128" customWidth="1"/>
    <col min="15370" max="15370" width="10.109375" style="128" customWidth="1"/>
    <col min="15371" max="15616" width="8.88671875" style="128"/>
    <col min="15617" max="15617" width="10.6640625" style="128" customWidth="1"/>
    <col min="15618" max="15618" width="11.77734375" style="128" customWidth="1"/>
    <col min="15619" max="15619" width="8.6640625" style="128" customWidth="1"/>
    <col min="15620" max="15620" width="9.6640625" style="128" customWidth="1"/>
    <col min="15621" max="15621" width="8.6640625" style="128" customWidth="1"/>
    <col min="15622" max="15622" width="9.6640625" style="128" customWidth="1"/>
    <col min="15623" max="15623" width="10.109375" style="128" customWidth="1"/>
    <col min="15624" max="15624" width="10.77734375" style="128" customWidth="1"/>
    <col min="15625" max="15625" width="10.44140625" style="128" customWidth="1"/>
    <col min="15626" max="15626" width="10.109375" style="128" customWidth="1"/>
    <col min="15627" max="15872" width="8.88671875" style="128"/>
    <col min="15873" max="15873" width="10.6640625" style="128" customWidth="1"/>
    <col min="15874" max="15874" width="11.77734375" style="128" customWidth="1"/>
    <col min="15875" max="15875" width="8.6640625" style="128" customWidth="1"/>
    <col min="15876" max="15876" width="9.6640625" style="128" customWidth="1"/>
    <col min="15877" max="15877" width="8.6640625" style="128" customWidth="1"/>
    <col min="15878" max="15878" width="9.6640625" style="128" customWidth="1"/>
    <col min="15879" max="15879" width="10.109375" style="128" customWidth="1"/>
    <col min="15880" max="15880" width="10.77734375" style="128" customWidth="1"/>
    <col min="15881" max="15881" width="10.44140625" style="128" customWidth="1"/>
    <col min="15882" max="15882" width="10.109375" style="128" customWidth="1"/>
    <col min="15883" max="16128" width="8.88671875" style="128"/>
    <col min="16129" max="16129" width="10.6640625" style="128" customWidth="1"/>
    <col min="16130" max="16130" width="11.77734375" style="128" customWidth="1"/>
    <col min="16131" max="16131" width="8.6640625" style="128" customWidth="1"/>
    <col min="16132" max="16132" width="9.6640625" style="128" customWidth="1"/>
    <col min="16133" max="16133" width="8.6640625" style="128" customWidth="1"/>
    <col min="16134" max="16134" width="9.6640625" style="128" customWidth="1"/>
    <col min="16135" max="16135" width="10.109375" style="128" customWidth="1"/>
    <col min="16136" max="16136" width="10.77734375" style="128" customWidth="1"/>
    <col min="16137" max="16137" width="10.44140625" style="128" customWidth="1"/>
    <col min="16138" max="16138" width="10.109375" style="128" customWidth="1"/>
    <col min="16139" max="16384" width="8.88671875" style="128"/>
  </cols>
  <sheetData>
    <row r="1" spans="1:11" ht="16.8" thickBot="1">
      <c r="A1" s="1318" t="s">
        <v>742</v>
      </c>
      <c r="B1" s="1319"/>
      <c r="G1" s="129" t="s">
        <v>647</v>
      </c>
      <c r="H1" s="1318" t="s">
        <v>743</v>
      </c>
      <c r="I1" s="1320"/>
      <c r="J1" s="1319"/>
    </row>
    <row r="2" spans="1:11" ht="16.8" thickBot="1">
      <c r="A2" s="1318" t="s">
        <v>744</v>
      </c>
      <c r="B2" s="1319"/>
      <c r="C2" s="656" t="s">
        <v>745</v>
      </c>
      <c r="D2" s="657"/>
      <c r="G2" s="129" t="s">
        <v>746</v>
      </c>
      <c r="H2" s="1321" t="s">
        <v>747</v>
      </c>
      <c r="I2" s="1320"/>
      <c r="J2" s="1319"/>
    </row>
    <row r="3" spans="1:11" s="132" customFormat="1" ht="24.6">
      <c r="A3" s="1322" t="s">
        <v>748</v>
      </c>
      <c r="B3" s="1322"/>
      <c r="C3" s="1322"/>
      <c r="D3" s="1322"/>
      <c r="E3" s="1322"/>
      <c r="F3" s="1322"/>
      <c r="G3" s="1322"/>
      <c r="H3" s="1322"/>
      <c r="I3" s="1322"/>
      <c r="J3" s="1322"/>
      <c r="K3" s="54" t="s">
        <v>12</v>
      </c>
    </row>
    <row r="4" spans="1:11" s="132" customFormat="1" ht="15">
      <c r="A4" s="1317"/>
      <c r="B4" s="1317"/>
      <c r="C4" s="1317"/>
      <c r="D4" s="1317"/>
      <c r="E4" s="1317"/>
      <c r="F4" s="1317"/>
    </row>
    <row r="5" spans="1:11" s="132" customFormat="1" ht="18.75" customHeight="1" thickBot="1">
      <c r="A5" s="1517" t="s">
        <v>1210</v>
      </c>
      <c r="B5" s="1517"/>
      <c r="C5" s="1517"/>
      <c r="D5" s="1517"/>
      <c r="E5" s="1517"/>
      <c r="F5" s="1517"/>
      <c r="G5" s="1517"/>
      <c r="H5" s="1517"/>
      <c r="I5" s="1517"/>
      <c r="J5" s="1517"/>
    </row>
    <row r="6" spans="1:11" s="133" customFormat="1" ht="24" customHeight="1">
      <c r="A6" s="1290" t="s">
        <v>750</v>
      </c>
      <c r="B6" s="1291"/>
      <c r="C6" s="1296" t="s">
        <v>751</v>
      </c>
      <c r="D6" s="1297"/>
      <c r="E6" s="1302" t="s">
        <v>752</v>
      </c>
      <c r="F6" s="1303"/>
      <c r="G6" s="1303"/>
      <c r="H6" s="1303"/>
      <c r="I6" s="1303"/>
      <c r="J6" s="1303"/>
    </row>
    <row r="7" spans="1:11" ht="15" customHeight="1">
      <c r="A7" s="1292"/>
      <c r="B7" s="1293"/>
      <c r="C7" s="1298"/>
      <c r="D7" s="1299"/>
      <c r="E7" s="1522" t="s">
        <v>753</v>
      </c>
      <c r="F7" s="1523"/>
      <c r="G7" s="1522" t="s">
        <v>754</v>
      </c>
      <c r="H7" s="1523"/>
      <c r="I7" s="1522" t="s">
        <v>755</v>
      </c>
      <c r="J7" s="1526"/>
      <c r="K7" s="133"/>
    </row>
    <row r="8" spans="1:11" ht="18" customHeight="1">
      <c r="A8" s="1292"/>
      <c r="B8" s="1293"/>
      <c r="C8" s="1298"/>
      <c r="D8" s="1299"/>
      <c r="E8" s="1306"/>
      <c r="F8" s="1307"/>
      <c r="G8" s="1306"/>
      <c r="H8" s="1307"/>
      <c r="I8" s="1311"/>
      <c r="J8" s="1312"/>
      <c r="K8" s="133"/>
    </row>
    <row r="9" spans="1:11" ht="17.25" customHeight="1">
      <c r="A9" s="1292"/>
      <c r="B9" s="1293"/>
      <c r="C9" s="1298"/>
      <c r="D9" s="1299"/>
      <c r="E9" s="1306"/>
      <c r="F9" s="1307"/>
      <c r="G9" s="1306"/>
      <c r="H9" s="1307"/>
      <c r="I9" s="1311"/>
      <c r="J9" s="1312"/>
      <c r="K9" s="133"/>
    </row>
    <row r="10" spans="1:11" s="133" customFormat="1" ht="15" customHeight="1" thickBot="1">
      <c r="A10" s="1518"/>
      <c r="B10" s="1519"/>
      <c r="C10" s="1520"/>
      <c r="D10" s="1521"/>
      <c r="E10" s="1524"/>
      <c r="F10" s="1525"/>
      <c r="G10" s="1524"/>
      <c r="H10" s="1525"/>
      <c r="I10" s="1527"/>
      <c r="J10" s="1528"/>
    </row>
    <row r="11" spans="1:11" s="133" customFormat="1" ht="23.1" customHeight="1">
      <c r="A11" s="1315" t="s">
        <v>756</v>
      </c>
      <c r="B11" s="1316"/>
      <c r="C11" s="135">
        <v>42152</v>
      </c>
      <c r="D11" s="128"/>
      <c r="E11" s="135"/>
      <c r="F11" s="128"/>
      <c r="G11" s="135"/>
      <c r="H11" s="128"/>
      <c r="I11" s="128"/>
      <c r="J11" s="128"/>
      <c r="K11" s="128"/>
    </row>
    <row r="12" spans="1:11" s="133" customFormat="1" ht="23.1" customHeight="1">
      <c r="A12" s="1287" t="s">
        <v>757</v>
      </c>
      <c r="B12" s="1288"/>
      <c r="C12" s="136">
        <v>5100</v>
      </c>
      <c r="D12" s="136"/>
      <c r="E12" s="137">
        <v>5100</v>
      </c>
      <c r="F12" s="138"/>
      <c r="G12" s="139"/>
      <c r="H12" s="138"/>
      <c r="I12" s="139"/>
      <c r="J12" s="138"/>
    </row>
    <row r="13" spans="1:11" s="133" customFormat="1" ht="23.1" customHeight="1">
      <c r="A13" s="1287" t="s">
        <v>758</v>
      </c>
      <c r="B13" s="1288"/>
      <c r="C13" s="136">
        <v>4265</v>
      </c>
      <c r="D13" s="136"/>
      <c r="E13" s="138">
        <v>4100</v>
      </c>
      <c r="F13" s="138"/>
      <c r="G13" s="138">
        <v>165</v>
      </c>
      <c r="H13" s="138"/>
      <c r="I13" s="138"/>
      <c r="J13" s="138"/>
    </row>
    <row r="14" spans="1:11" s="133" customFormat="1" ht="23.1" customHeight="1">
      <c r="A14" s="1287" t="s">
        <v>759</v>
      </c>
      <c r="B14" s="1288"/>
      <c r="C14" s="136">
        <v>3015</v>
      </c>
      <c r="D14" s="136"/>
      <c r="E14" s="138">
        <v>2900</v>
      </c>
      <c r="F14" s="138"/>
      <c r="G14" s="138">
        <v>115</v>
      </c>
      <c r="H14" s="138"/>
      <c r="I14" s="138"/>
      <c r="J14" s="138"/>
    </row>
    <row r="15" spans="1:11" s="133" customFormat="1" ht="23.1" customHeight="1">
      <c r="A15" s="1287" t="s">
        <v>760</v>
      </c>
      <c r="B15" s="1288"/>
      <c r="C15" s="136">
        <v>2982</v>
      </c>
      <c r="D15" s="136"/>
      <c r="E15" s="138">
        <v>2782</v>
      </c>
      <c r="F15" s="138"/>
      <c r="G15" s="138">
        <v>200</v>
      </c>
      <c r="H15" s="138"/>
      <c r="I15" s="138"/>
      <c r="J15" s="138"/>
    </row>
    <row r="16" spans="1:11" s="133" customFormat="1" ht="23.1" customHeight="1">
      <c r="A16" s="1287" t="s">
        <v>761</v>
      </c>
      <c r="B16" s="1288"/>
      <c r="C16" s="136">
        <v>4650</v>
      </c>
      <c r="D16" s="136"/>
      <c r="E16" s="138">
        <v>4550</v>
      </c>
      <c r="F16" s="138"/>
      <c r="G16" s="138">
        <v>100</v>
      </c>
      <c r="H16" s="138"/>
      <c r="I16" s="138"/>
      <c r="J16" s="138"/>
    </row>
    <row r="17" spans="1:11" ht="23.1" customHeight="1">
      <c r="A17" s="1287" t="s">
        <v>762</v>
      </c>
      <c r="B17" s="1288"/>
      <c r="C17" s="136">
        <v>3300</v>
      </c>
      <c r="D17" s="136"/>
      <c r="E17" s="138">
        <v>3300</v>
      </c>
      <c r="F17" s="138"/>
      <c r="G17" s="138"/>
      <c r="H17" s="138"/>
      <c r="I17" s="138"/>
      <c r="J17" s="138"/>
      <c r="K17" s="133"/>
    </row>
    <row r="18" spans="1:11" ht="23.1" customHeight="1">
      <c r="A18" s="1287" t="s">
        <v>763</v>
      </c>
      <c r="B18" s="1288"/>
      <c r="C18" s="136">
        <v>4770</v>
      </c>
      <c r="D18" s="136"/>
      <c r="E18" s="138">
        <v>3800</v>
      </c>
      <c r="F18" s="138"/>
      <c r="G18" s="138">
        <v>970</v>
      </c>
      <c r="H18" s="138"/>
      <c r="I18" s="138"/>
      <c r="J18" s="138"/>
      <c r="K18" s="133"/>
    </row>
    <row r="19" spans="1:11" ht="23.1" customHeight="1">
      <c r="A19" s="1287" t="s">
        <v>764</v>
      </c>
      <c r="B19" s="1288"/>
      <c r="C19" s="136"/>
      <c r="D19" s="136"/>
      <c r="E19" s="138"/>
      <c r="F19" s="138"/>
      <c r="G19" s="138"/>
      <c r="H19" s="138"/>
      <c r="I19" s="138"/>
      <c r="J19" s="138"/>
    </row>
    <row r="20" spans="1:11" ht="23.1" customHeight="1">
      <c r="A20" s="1287" t="s">
        <v>765</v>
      </c>
      <c r="B20" s="1288"/>
      <c r="C20" s="136">
        <v>800</v>
      </c>
      <c r="D20" s="136"/>
      <c r="E20" s="138">
        <v>800</v>
      </c>
      <c r="F20" s="138"/>
      <c r="G20" s="138"/>
      <c r="H20" s="138"/>
      <c r="I20" s="138"/>
      <c r="J20" s="138"/>
    </row>
    <row r="21" spans="1:11" ht="23.1" customHeight="1">
      <c r="A21" s="1287" t="s">
        <v>766</v>
      </c>
      <c r="B21" s="1288"/>
      <c r="C21" s="136">
        <v>350</v>
      </c>
      <c r="D21" s="136"/>
      <c r="E21" s="138">
        <v>350</v>
      </c>
      <c r="F21" s="138"/>
      <c r="G21" s="138"/>
      <c r="H21" s="138"/>
      <c r="I21" s="138"/>
      <c r="J21" s="138"/>
    </row>
    <row r="22" spans="1:11" ht="23.1" customHeight="1">
      <c r="A22" s="1283" t="s">
        <v>767</v>
      </c>
      <c r="B22" s="1284"/>
      <c r="C22" s="136">
        <v>9270</v>
      </c>
      <c r="D22" s="136"/>
      <c r="E22" s="138">
        <v>7150</v>
      </c>
      <c r="F22" s="138"/>
      <c r="G22" s="138">
        <v>2120</v>
      </c>
      <c r="H22" s="138"/>
      <c r="I22" s="138"/>
      <c r="J22" s="138"/>
    </row>
    <row r="23" spans="1:11" ht="23.1" customHeight="1">
      <c r="A23" s="1283" t="s">
        <v>768</v>
      </c>
      <c r="B23" s="1284"/>
      <c r="C23" s="136"/>
      <c r="D23" s="136"/>
      <c r="E23" s="138"/>
      <c r="F23" s="138"/>
      <c r="G23" s="138"/>
      <c r="H23" s="138"/>
      <c r="I23" s="138"/>
      <c r="J23" s="138"/>
    </row>
    <row r="24" spans="1:11" ht="23.1" customHeight="1">
      <c r="A24" s="1283" t="s">
        <v>769</v>
      </c>
      <c r="B24" s="1284"/>
      <c r="C24" s="136">
        <v>140</v>
      </c>
      <c r="D24" s="136"/>
      <c r="E24" s="138">
        <v>140</v>
      </c>
      <c r="F24" s="138"/>
      <c r="G24" s="138">
        <v>130</v>
      </c>
      <c r="H24" s="138"/>
      <c r="I24" s="138"/>
      <c r="J24" s="138"/>
    </row>
    <row r="25" spans="1:11" ht="23.1" customHeight="1">
      <c r="A25" s="1283" t="s">
        <v>770</v>
      </c>
      <c r="B25" s="1284"/>
      <c r="C25" s="136">
        <v>160</v>
      </c>
      <c r="D25" s="136"/>
      <c r="E25" s="138">
        <v>160</v>
      </c>
      <c r="F25" s="138"/>
      <c r="G25" s="138"/>
      <c r="H25" s="138"/>
      <c r="I25" s="138"/>
      <c r="J25" s="138"/>
    </row>
    <row r="26" spans="1:11" ht="23.1" customHeight="1">
      <c r="A26" s="1283" t="s">
        <v>771</v>
      </c>
      <c r="B26" s="1284"/>
      <c r="C26" s="136"/>
      <c r="D26" s="136"/>
      <c r="E26" s="138"/>
      <c r="F26" s="138"/>
      <c r="G26" s="138"/>
      <c r="H26" s="138"/>
      <c r="I26" s="138"/>
      <c r="J26" s="138"/>
    </row>
    <row r="27" spans="1:11" ht="23.1" customHeight="1">
      <c r="A27" s="1283" t="s">
        <v>772</v>
      </c>
      <c r="B27" s="1284"/>
      <c r="C27" s="136">
        <v>2000</v>
      </c>
      <c r="D27" s="136"/>
      <c r="E27" s="138">
        <v>2000</v>
      </c>
      <c r="F27" s="138"/>
      <c r="G27" s="138"/>
      <c r="H27" s="138"/>
      <c r="I27" s="138"/>
      <c r="J27" s="138"/>
    </row>
    <row r="28" spans="1:11" ht="23.1" customHeight="1">
      <c r="A28" s="1283" t="s">
        <v>773</v>
      </c>
      <c r="B28" s="1284"/>
      <c r="C28" s="136">
        <v>270</v>
      </c>
      <c r="E28" s="133">
        <v>140</v>
      </c>
      <c r="F28" s="133"/>
      <c r="G28" s="133"/>
      <c r="H28" s="133"/>
      <c r="I28" s="133"/>
      <c r="J28" s="133"/>
    </row>
    <row r="29" spans="1:11" ht="23.1" customHeight="1">
      <c r="A29" s="1283" t="s">
        <v>774</v>
      </c>
      <c r="B29" s="1284"/>
      <c r="C29" s="136"/>
      <c r="E29" s="133"/>
      <c r="F29" s="133"/>
      <c r="G29" s="133"/>
      <c r="H29" s="133"/>
      <c r="I29" s="133"/>
      <c r="J29" s="133"/>
    </row>
    <row r="30" spans="1:11" ht="36" customHeight="1">
      <c r="A30" s="1283" t="s">
        <v>775</v>
      </c>
      <c r="B30" s="1284"/>
      <c r="C30" s="136">
        <v>80</v>
      </c>
      <c r="E30" s="133">
        <v>80</v>
      </c>
      <c r="F30" s="133"/>
      <c r="G30" s="133"/>
      <c r="H30" s="133"/>
      <c r="I30" s="133"/>
      <c r="J30" s="133"/>
    </row>
    <row r="31" spans="1:11" ht="37.5" customHeight="1">
      <c r="A31" s="1283" t="s">
        <v>776</v>
      </c>
      <c r="B31" s="1284"/>
      <c r="C31" s="136">
        <v>100</v>
      </c>
      <c r="E31" s="133"/>
      <c r="F31" s="133"/>
      <c r="G31" s="133">
        <v>100</v>
      </c>
      <c r="H31" s="133"/>
      <c r="I31" s="133"/>
      <c r="J31" s="133"/>
    </row>
    <row r="32" spans="1:11" ht="23.1" customHeight="1">
      <c r="A32" s="1283" t="s">
        <v>777</v>
      </c>
      <c r="B32" s="1284"/>
      <c r="E32" s="133"/>
      <c r="F32" s="133"/>
      <c r="G32" s="133"/>
      <c r="H32" s="133"/>
      <c r="I32" s="133"/>
      <c r="J32" s="133"/>
    </row>
    <row r="33" spans="1:10" ht="23.1" customHeight="1">
      <c r="A33" s="1283" t="s">
        <v>778</v>
      </c>
      <c r="B33" s="1284"/>
      <c r="E33" s="133"/>
      <c r="F33" s="133"/>
      <c r="G33" s="133"/>
      <c r="H33" s="133"/>
      <c r="I33" s="133"/>
      <c r="J33" s="133"/>
    </row>
    <row r="34" spans="1:10" ht="23.1" customHeight="1" thickBot="1">
      <c r="A34" s="1529" t="s">
        <v>779</v>
      </c>
      <c r="B34" s="1530"/>
      <c r="C34" s="658">
        <v>900</v>
      </c>
      <c r="D34" s="659"/>
      <c r="E34" s="660">
        <v>900</v>
      </c>
      <c r="F34" s="660"/>
      <c r="G34" s="660"/>
      <c r="H34" s="660"/>
      <c r="I34" s="660"/>
      <c r="J34" s="660"/>
    </row>
    <row r="35" spans="1:10">
      <c r="A35" s="143" t="s">
        <v>733</v>
      </c>
      <c r="B35" s="144" t="s">
        <v>734</v>
      </c>
      <c r="C35" s="132"/>
      <c r="D35" s="132"/>
      <c r="E35" s="145" t="s">
        <v>780</v>
      </c>
      <c r="F35" s="145"/>
      <c r="G35" s="145" t="s">
        <v>736</v>
      </c>
      <c r="J35" s="145" t="s">
        <v>1211</v>
      </c>
    </row>
    <row r="36" spans="1:10">
      <c r="A36" s="132"/>
      <c r="B36" s="132"/>
      <c r="E36" s="145" t="s">
        <v>782</v>
      </c>
      <c r="F36" s="145"/>
      <c r="J36" s="145"/>
    </row>
    <row r="37" spans="1:10">
      <c r="A37" s="132"/>
      <c r="B37" s="132"/>
      <c r="E37" s="145"/>
      <c r="F37" s="145"/>
      <c r="J37" s="145"/>
    </row>
    <row r="38" spans="1:10">
      <c r="A38" s="146" t="s">
        <v>783</v>
      </c>
      <c r="B38" s="147"/>
    </row>
    <row r="39" spans="1:10" ht="30.6" customHeight="1">
      <c r="A39" s="1282" t="s">
        <v>784</v>
      </c>
      <c r="B39" s="1282"/>
      <c r="C39" s="1282"/>
      <c r="D39" s="1282"/>
      <c r="E39" s="1282"/>
      <c r="F39" s="1282"/>
      <c r="G39" s="1282"/>
      <c r="H39" s="1282"/>
      <c r="I39" s="1282"/>
      <c r="J39" s="1282"/>
    </row>
    <row r="40" spans="1:10">
      <c r="A40" s="148" t="s">
        <v>785</v>
      </c>
      <c r="B40" s="147"/>
    </row>
    <row r="41" spans="1:10">
      <c r="A41" s="149"/>
    </row>
  </sheetData>
  <mergeCells count="38">
    <mergeCell ref="A39:J39"/>
    <mergeCell ref="A29:B29"/>
    <mergeCell ref="A30:B30"/>
    <mergeCell ref="A31:B31"/>
    <mergeCell ref="A32:B32"/>
    <mergeCell ref="A33:B33"/>
    <mergeCell ref="A34:B34"/>
    <mergeCell ref="A28:B28"/>
    <mergeCell ref="A17:B17"/>
    <mergeCell ref="A18:B18"/>
    <mergeCell ref="A19:B19"/>
    <mergeCell ref="A20:B20"/>
    <mergeCell ref="A21:B21"/>
    <mergeCell ref="A22:B22"/>
    <mergeCell ref="A23:B23"/>
    <mergeCell ref="A24:B24"/>
    <mergeCell ref="A25:B25"/>
    <mergeCell ref="A26:B26"/>
    <mergeCell ref="A27:B27"/>
    <mergeCell ref="A16:B16"/>
    <mergeCell ref="A5:J5"/>
    <mergeCell ref="A6:B10"/>
    <mergeCell ref="C6:D10"/>
    <mergeCell ref="E6:J6"/>
    <mergeCell ref="E7:F10"/>
    <mergeCell ref="G7:H10"/>
    <mergeCell ref="I7:J10"/>
    <mergeCell ref="A11:B11"/>
    <mergeCell ref="A12:B12"/>
    <mergeCell ref="A13:B13"/>
    <mergeCell ref="A14:B14"/>
    <mergeCell ref="A15:B15"/>
    <mergeCell ref="A4:F4"/>
    <mergeCell ref="A1:B1"/>
    <mergeCell ref="H1:J1"/>
    <mergeCell ref="A2:B2"/>
    <mergeCell ref="H2:J2"/>
    <mergeCell ref="A3:J3"/>
  </mergeCells>
  <phoneticPr fontId="7" type="noConversion"/>
  <hyperlinks>
    <hyperlink ref="K3" location="預告統計資料發布時間表!A1" display="回發布時間表" xr:uid="{93C32F96-1BF9-4977-B8F2-1A73064536A6}"/>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5382D-E675-4973-970D-BBA05570EA02}">
  <dimension ref="A1:AMK36"/>
  <sheetViews>
    <sheetView view="pageBreakPreview" zoomScaleNormal="100" zoomScaleSheetLayoutView="100" workbookViewId="0">
      <selection activeCell="K4" sqref="K4"/>
    </sheetView>
  </sheetViews>
  <sheetFormatPr defaultColWidth="8.88671875" defaultRowHeight="16.2"/>
  <cols>
    <col min="1" max="1" width="21.109375" style="496" customWidth="1"/>
    <col min="2" max="2" width="28.6640625" style="496" customWidth="1"/>
    <col min="3" max="3" width="21.88671875" style="496" customWidth="1"/>
    <col min="4" max="4" width="16.44140625" style="497" customWidth="1"/>
    <col min="5" max="5" width="16.88671875" style="498" customWidth="1"/>
    <col min="6" max="6" width="9.6640625" style="498" customWidth="1"/>
    <col min="7" max="7" width="11.44140625" style="498" customWidth="1"/>
    <col min="8" max="8" width="20.6640625" style="498" customWidth="1"/>
    <col min="9" max="9" width="3.88671875" style="496" hidden="1" customWidth="1"/>
    <col min="10" max="10" width="43.33203125" style="496" customWidth="1"/>
    <col min="11" max="11" width="2.33203125" style="496" customWidth="1"/>
    <col min="12" max="13" width="24.88671875" style="496" customWidth="1"/>
    <col min="14" max="1023" width="19.44140625" style="496" customWidth="1"/>
    <col min="1024" max="1025" width="10.6640625" style="496" customWidth="1"/>
    <col min="1026" max="16384" width="8.88671875" style="565"/>
  </cols>
  <sheetData>
    <row r="1" spans="1:13" ht="18" customHeight="1" thickBot="1">
      <c r="A1" s="494" t="s">
        <v>742</v>
      </c>
      <c r="B1" s="495"/>
      <c r="H1" s="499" t="s">
        <v>1000</v>
      </c>
      <c r="I1" s="1540" t="s">
        <v>1102</v>
      </c>
      <c r="J1" s="1540"/>
      <c r="K1" s="500"/>
    </row>
    <row r="2" spans="1:13" ht="18" customHeight="1" thickBot="1">
      <c r="A2" s="501" t="s">
        <v>1103</v>
      </c>
      <c r="B2" s="502" t="s">
        <v>1104</v>
      </c>
      <c r="C2" s="503"/>
      <c r="D2" s="504"/>
      <c r="E2" s="505"/>
      <c r="F2" s="506"/>
      <c r="G2" s="505"/>
      <c r="H2" s="499" t="s">
        <v>1105</v>
      </c>
      <c r="I2" s="1541" t="s">
        <v>1106</v>
      </c>
      <c r="J2" s="1541"/>
      <c r="K2" s="500"/>
    </row>
    <row r="3" spans="1:13" ht="12" customHeight="1">
      <c r="A3" s="507"/>
      <c r="B3" s="507"/>
      <c r="C3" s="507"/>
    </row>
    <row r="4" spans="1:13" ht="24" customHeight="1">
      <c r="A4" s="507"/>
      <c r="B4" s="507"/>
      <c r="C4" s="508" t="s">
        <v>1107</v>
      </c>
      <c r="D4" s="509"/>
      <c r="E4" s="510"/>
      <c r="F4" s="511"/>
      <c r="G4" s="512"/>
      <c r="H4" s="513"/>
      <c r="K4" s="54" t="s">
        <v>12</v>
      </c>
    </row>
    <row r="5" spans="1:13" ht="12.75" customHeight="1"/>
    <row r="6" spans="1:13" ht="23.25" customHeight="1" thickBot="1">
      <c r="A6" s="503"/>
      <c r="C6" s="514"/>
      <c r="D6" s="1542" t="s">
        <v>1108</v>
      </c>
      <c r="E6" s="1542"/>
      <c r="F6" s="1542"/>
      <c r="G6" s="506"/>
      <c r="H6" s="506"/>
      <c r="I6" s="503"/>
      <c r="J6" s="514" t="s">
        <v>1109</v>
      </c>
      <c r="K6" s="515" t="s">
        <v>1110</v>
      </c>
      <c r="L6" s="515" t="s">
        <v>1110</v>
      </c>
      <c r="M6" s="515" t="s">
        <v>1110</v>
      </c>
    </row>
    <row r="7" spans="1:13" ht="18" customHeight="1" thickBot="1">
      <c r="A7" s="1531" t="s">
        <v>1111</v>
      </c>
      <c r="B7" s="1531"/>
      <c r="C7" s="516"/>
      <c r="D7" s="1532" t="s">
        <v>1112</v>
      </c>
      <c r="E7" s="1532"/>
      <c r="F7" s="1532"/>
      <c r="G7" s="1532"/>
      <c r="H7" s="1532"/>
      <c r="I7" s="1532"/>
      <c r="J7" s="517"/>
    </row>
    <row r="8" spans="1:13" ht="18" customHeight="1" thickBot="1">
      <c r="A8" s="1531"/>
      <c r="B8" s="1531"/>
      <c r="C8" s="518" t="s">
        <v>1113</v>
      </c>
      <c r="D8" s="1533" t="s">
        <v>1114</v>
      </c>
      <c r="E8" s="1534" t="s">
        <v>1115</v>
      </c>
      <c r="F8" s="1535" t="s">
        <v>1116</v>
      </c>
      <c r="G8" s="1535"/>
      <c r="H8" s="1536" t="s">
        <v>1117</v>
      </c>
      <c r="I8" s="1536"/>
      <c r="J8" s="515" t="s">
        <v>1118</v>
      </c>
      <c r="K8" s="515" t="s">
        <v>1110</v>
      </c>
    </row>
    <row r="9" spans="1:13" ht="18" customHeight="1" thickBot="1">
      <c r="A9" s="1531"/>
      <c r="B9" s="1531"/>
      <c r="C9" s="519"/>
      <c r="D9" s="1533"/>
      <c r="E9" s="1534"/>
      <c r="F9" s="1537" t="s">
        <v>1119</v>
      </c>
      <c r="G9" s="1537"/>
      <c r="H9" s="1543" t="s">
        <v>1120</v>
      </c>
      <c r="I9" s="1543"/>
      <c r="J9" s="503"/>
      <c r="K9" s="515" t="s">
        <v>1110</v>
      </c>
      <c r="L9" s="515" t="s">
        <v>1110</v>
      </c>
    </row>
    <row r="10" spans="1:13" ht="24.9" customHeight="1">
      <c r="A10" s="520" t="s">
        <v>1121</v>
      </c>
      <c r="B10" s="521"/>
      <c r="C10" s="522"/>
      <c r="D10" s="523"/>
      <c r="E10" s="523"/>
      <c r="F10" s="1544"/>
      <c r="G10" s="1544"/>
      <c r="H10" s="1545"/>
      <c r="I10" s="1545"/>
      <c r="J10" s="524"/>
    </row>
    <row r="11" spans="1:13" ht="24.9" customHeight="1">
      <c r="A11" s="525"/>
      <c r="B11" s="526" t="s">
        <v>1122</v>
      </c>
      <c r="C11" s="527"/>
      <c r="D11" s="528"/>
      <c r="E11" s="528"/>
      <c r="F11" s="1538"/>
      <c r="G11" s="1538"/>
      <c r="H11" s="1539"/>
      <c r="I11" s="1539"/>
      <c r="J11" s="529"/>
    </row>
    <row r="12" spans="1:13" ht="24.9" customHeight="1">
      <c r="A12" s="525" t="s">
        <v>1123</v>
      </c>
      <c r="B12" s="530" t="s">
        <v>1124</v>
      </c>
      <c r="C12" s="527" t="s">
        <v>1125</v>
      </c>
      <c r="D12" s="528">
        <f>E12+F12+H12</f>
        <v>2079</v>
      </c>
      <c r="E12" s="528">
        <v>2079</v>
      </c>
      <c r="F12" s="1538"/>
      <c r="G12" s="1538"/>
      <c r="H12" s="1539"/>
      <c r="I12" s="1539"/>
      <c r="J12" s="529"/>
    </row>
    <row r="13" spans="1:13" ht="24.9" customHeight="1">
      <c r="A13" s="531" t="s">
        <v>1126</v>
      </c>
      <c r="B13" s="532"/>
      <c r="C13" s="527"/>
      <c r="D13" s="528"/>
      <c r="E13" s="528"/>
      <c r="F13" s="1538"/>
      <c r="G13" s="1538"/>
      <c r="H13" s="1546"/>
      <c r="I13" s="1546"/>
      <c r="J13" s="529"/>
    </row>
    <row r="14" spans="1:13" ht="24.9" customHeight="1">
      <c r="A14" s="525"/>
      <c r="B14" s="530" t="s">
        <v>1122</v>
      </c>
      <c r="C14" s="533"/>
      <c r="D14" s="534"/>
      <c r="E14" s="534"/>
      <c r="F14" s="1538"/>
      <c r="G14" s="1538"/>
      <c r="H14" s="1547"/>
      <c r="I14" s="1547"/>
      <c r="J14" s="529"/>
    </row>
    <row r="15" spans="1:13" ht="24.9" customHeight="1">
      <c r="A15" s="535" t="s">
        <v>1127</v>
      </c>
      <c r="B15" s="526" t="s">
        <v>1128</v>
      </c>
      <c r="C15" s="536" t="s">
        <v>1129</v>
      </c>
      <c r="D15" s="528">
        <f>E15+F15+H15</f>
        <v>12071</v>
      </c>
      <c r="E15" s="528">
        <f>490+540+222+245+280+280+350+2612+809+2283+440+818+1076</f>
        <v>10445</v>
      </c>
      <c r="F15" s="1538">
        <v>0</v>
      </c>
      <c r="G15" s="1538"/>
      <c r="H15" s="1548">
        <v>1626</v>
      </c>
      <c r="I15" s="1548"/>
      <c r="J15" s="529"/>
    </row>
    <row r="16" spans="1:13" ht="24.9" customHeight="1">
      <c r="A16" s="535"/>
      <c r="B16" s="537" t="s">
        <v>1130</v>
      </c>
      <c r="C16" s="536" t="s">
        <v>1131</v>
      </c>
      <c r="D16" s="528">
        <f t="shared" ref="D16:D19" si="0">E16+F16+H16</f>
        <v>0</v>
      </c>
      <c r="E16" s="528"/>
      <c r="F16" s="528"/>
      <c r="G16" s="528"/>
      <c r="H16" s="534"/>
      <c r="I16" s="534"/>
      <c r="J16" s="529" t="s">
        <v>1132</v>
      </c>
    </row>
    <row r="17" spans="1:11" ht="24.9" customHeight="1">
      <c r="A17" s="535"/>
      <c r="B17" s="538" t="s">
        <v>1133</v>
      </c>
      <c r="C17" s="539" t="s">
        <v>1134</v>
      </c>
      <c r="D17" s="528">
        <f t="shared" si="0"/>
        <v>2310</v>
      </c>
      <c r="E17" s="528"/>
      <c r="F17" s="528"/>
      <c r="G17" s="528"/>
      <c r="H17" s="534">
        <v>2310</v>
      </c>
      <c r="I17" s="534"/>
      <c r="J17" s="529"/>
    </row>
    <row r="18" spans="1:11" ht="24.9" customHeight="1">
      <c r="A18" s="535"/>
      <c r="B18" s="538" t="s">
        <v>1135</v>
      </c>
      <c r="C18" s="539" t="s">
        <v>1136</v>
      </c>
      <c r="D18" s="528">
        <f t="shared" si="0"/>
        <v>38518</v>
      </c>
      <c r="E18" s="528">
        <f>520+2830+1928+1928+347+396+429+264+1932+124+116+116+231+9238+1340+430+555+198+3025+3769</f>
        <v>29716</v>
      </c>
      <c r="F18" s="528"/>
      <c r="G18" s="528"/>
      <c r="H18" s="534">
        <v>8802</v>
      </c>
      <c r="I18" s="534"/>
      <c r="J18" s="529"/>
    </row>
    <row r="19" spans="1:11" ht="24.9" customHeight="1">
      <c r="A19" s="540" t="s">
        <v>1137</v>
      </c>
      <c r="B19" s="541" t="s">
        <v>1138</v>
      </c>
      <c r="C19" s="536" t="s">
        <v>1139</v>
      </c>
      <c r="D19" s="528">
        <f t="shared" si="0"/>
        <v>3723</v>
      </c>
      <c r="E19" s="528">
        <f>1698+1163</f>
        <v>2861</v>
      </c>
      <c r="F19" s="1538"/>
      <c r="G19" s="1538"/>
      <c r="H19" s="1548">
        <f>840+22</f>
        <v>862</v>
      </c>
      <c r="I19" s="1548"/>
      <c r="J19" s="529"/>
    </row>
    <row r="20" spans="1:11" ht="24.9" customHeight="1">
      <c r="A20" s="525"/>
      <c r="B20" s="530" t="s">
        <v>1122</v>
      </c>
      <c r="C20" s="533"/>
      <c r="D20" s="534"/>
      <c r="E20" s="534"/>
      <c r="F20" s="1538"/>
      <c r="G20" s="1538"/>
      <c r="H20" s="1547"/>
      <c r="I20" s="1547"/>
      <c r="J20" s="542"/>
    </row>
    <row r="21" spans="1:11" ht="24.9" customHeight="1">
      <c r="A21" s="535" t="s">
        <v>1140</v>
      </c>
      <c r="B21" s="526" t="s">
        <v>1141</v>
      </c>
      <c r="C21" s="536"/>
      <c r="D21" s="528"/>
      <c r="E21" s="528"/>
      <c r="F21" s="1538"/>
      <c r="G21" s="1538"/>
      <c r="H21" s="1547"/>
      <c r="I21" s="1547"/>
      <c r="J21" s="529"/>
    </row>
    <row r="22" spans="1:11" s="525" customFormat="1" ht="24.9" customHeight="1">
      <c r="A22" s="535"/>
      <c r="B22" s="537"/>
      <c r="C22" s="536"/>
      <c r="D22" s="528"/>
      <c r="E22" s="528"/>
      <c r="F22" s="1538"/>
      <c r="G22" s="1538"/>
      <c r="H22" s="1547"/>
      <c r="I22" s="1547"/>
      <c r="J22" s="529"/>
    </row>
    <row r="23" spans="1:11" s="525" customFormat="1" ht="27.75" customHeight="1">
      <c r="A23" s="540" t="s">
        <v>1142</v>
      </c>
      <c r="B23" s="541"/>
      <c r="C23" s="536"/>
      <c r="D23" s="528"/>
      <c r="E23" s="528"/>
      <c r="F23" s="1538"/>
      <c r="G23" s="1538"/>
      <c r="H23" s="1547"/>
      <c r="I23" s="1547"/>
      <c r="J23" s="529"/>
    </row>
    <row r="24" spans="1:11" ht="24.9" customHeight="1">
      <c r="A24" s="525" t="s">
        <v>1143</v>
      </c>
      <c r="B24" s="530" t="s">
        <v>1122</v>
      </c>
      <c r="C24" s="543"/>
      <c r="D24" s="534"/>
      <c r="E24" s="534"/>
      <c r="F24" s="1538"/>
      <c r="G24" s="1538"/>
      <c r="H24" s="1547"/>
      <c r="I24" s="1547"/>
      <c r="J24" s="544"/>
    </row>
    <row r="25" spans="1:11" ht="24.9" customHeight="1">
      <c r="A25" s="525" t="s">
        <v>1144</v>
      </c>
      <c r="B25" s="526" t="s">
        <v>1141</v>
      </c>
      <c r="C25" s="536"/>
      <c r="D25" s="528"/>
      <c r="E25" s="528"/>
      <c r="F25" s="1538"/>
      <c r="G25" s="1538"/>
      <c r="H25" s="1547"/>
      <c r="I25" s="1547"/>
      <c r="J25" s="525"/>
    </row>
    <row r="26" spans="1:11" ht="24.9" customHeight="1">
      <c r="A26" s="525" t="s">
        <v>1142</v>
      </c>
      <c r="B26" s="545"/>
      <c r="C26" s="536"/>
      <c r="D26" s="528"/>
      <c r="E26" s="528"/>
      <c r="F26" s="1538"/>
      <c r="G26" s="1538"/>
      <c r="H26" s="1547"/>
      <c r="I26" s="1547"/>
      <c r="J26" s="546"/>
    </row>
    <row r="27" spans="1:11" ht="24.9" customHeight="1" thickBot="1">
      <c r="A27" s="547" t="s">
        <v>1145</v>
      </c>
      <c r="B27" s="548"/>
      <c r="C27" s="549"/>
      <c r="D27" s="550"/>
      <c r="E27" s="551"/>
      <c r="F27" s="1549"/>
      <c r="G27" s="1549"/>
      <c r="H27" s="1550"/>
      <c r="I27" s="1550"/>
      <c r="J27" s="514"/>
    </row>
    <row r="28" spans="1:11" s="558" customFormat="1" ht="16.5" customHeight="1">
      <c r="A28" s="552" t="s">
        <v>1146</v>
      </c>
      <c r="B28" s="553"/>
      <c r="C28" s="553" t="s">
        <v>1038</v>
      </c>
      <c r="D28" s="554"/>
      <c r="E28" s="555" t="s">
        <v>1039</v>
      </c>
      <c r="F28" s="554"/>
      <c r="G28" s="554"/>
      <c r="H28" s="554" t="s">
        <v>1147</v>
      </c>
      <c r="I28" s="556"/>
      <c r="J28" s="557" t="s">
        <v>1148</v>
      </c>
      <c r="K28" s="556"/>
    </row>
    <row r="29" spans="1:11" s="558" customFormat="1" ht="16.5" customHeight="1">
      <c r="A29" s="559"/>
      <c r="B29" s="559"/>
      <c r="C29" s="552"/>
      <c r="D29" s="554"/>
      <c r="E29" s="555" t="s">
        <v>1041</v>
      </c>
      <c r="F29" s="560"/>
      <c r="G29" s="560"/>
      <c r="H29" s="560"/>
      <c r="I29" s="561"/>
      <c r="J29" s="556"/>
      <c r="K29" s="556"/>
    </row>
    <row r="30" spans="1:11" s="558" customFormat="1">
      <c r="D30" s="497"/>
      <c r="E30" s="498"/>
      <c r="F30" s="498"/>
      <c r="G30" s="498"/>
      <c r="H30" s="498"/>
      <c r="J30" s="562"/>
    </row>
    <row r="31" spans="1:11" s="558" customFormat="1" ht="16.5" customHeight="1">
      <c r="A31" s="563" t="s">
        <v>1149</v>
      </c>
      <c r="D31" s="497"/>
      <c r="E31" s="498"/>
      <c r="F31" s="498"/>
      <c r="G31" s="498"/>
      <c r="H31" s="498"/>
      <c r="J31" s="563"/>
    </row>
    <row r="32" spans="1:11" s="558" customFormat="1" ht="16.5" customHeight="1">
      <c r="A32" s="556" t="s">
        <v>1150</v>
      </c>
      <c r="D32" s="497"/>
      <c r="E32" s="498"/>
      <c r="F32" s="498"/>
      <c r="G32" s="498"/>
      <c r="H32" s="498"/>
    </row>
    <row r="36" spans="3:5">
      <c r="C36" s="563"/>
      <c r="D36" s="564"/>
      <c r="E36" s="513"/>
    </row>
  </sheetData>
  <mergeCells count="41">
    <mergeCell ref="F25:G25"/>
    <mergeCell ref="H25:I25"/>
    <mergeCell ref="F26:G26"/>
    <mergeCell ref="H26:I26"/>
    <mergeCell ref="F27:G27"/>
    <mergeCell ref="H27:I27"/>
    <mergeCell ref="F22:G22"/>
    <mergeCell ref="H22:I22"/>
    <mergeCell ref="F23:G23"/>
    <mergeCell ref="H23:I23"/>
    <mergeCell ref="F24:G24"/>
    <mergeCell ref="H24:I24"/>
    <mergeCell ref="F19:G19"/>
    <mergeCell ref="H19:I19"/>
    <mergeCell ref="F20:G20"/>
    <mergeCell ref="H20:I20"/>
    <mergeCell ref="F21:G21"/>
    <mergeCell ref="H21:I21"/>
    <mergeCell ref="F13:G13"/>
    <mergeCell ref="H13:I13"/>
    <mergeCell ref="F14:G14"/>
    <mergeCell ref="H14:I14"/>
    <mergeCell ref="F15:G15"/>
    <mergeCell ref="H15:I15"/>
    <mergeCell ref="F12:G12"/>
    <mergeCell ref="H12:I12"/>
    <mergeCell ref="I1:J1"/>
    <mergeCell ref="I2:J2"/>
    <mergeCell ref="D6:F6"/>
    <mergeCell ref="H9:I9"/>
    <mergeCell ref="F10:G10"/>
    <mergeCell ref="H10:I10"/>
    <mergeCell ref="F11:G11"/>
    <mergeCell ref="H11:I11"/>
    <mergeCell ref="A7:B9"/>
    <mergeCell ref="D7:I7"/>
    <mergeCell ref="D8:D9"/>
    <mergeCell ref="E8:E9"/>
    <mergeCell ref="F8:G8"/>
    <mergeCell ref="H8:I8"/>
    <mergeCell ref="F9:G9"/>
  </mergeCells>
  <phoneticPr fontId="7" type="noConversion"/>
  <hyperlinks>
    <hyperlink ref="K4" location="預告統計資料發布時間表!A1" display="回發布時間表" xr:uid="{463091AE-2733-46D7-A51E-4C9A1A9098A0}"/>
  </hyperlinks>
  <pageMargins left="0.39374999999999999" right="0.15763888888888899" top="0.196527777777778" bottom="0.15763888888888899" header="0.196527777777778" footer="0.15763888888888899"/>
  <pageSetup paperSize="9" scale="75" firstPageNumber="0" orientation="landscape" horizontalDpi="300" verticalDpi="300"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2094E-294F-40CE-B861-B53BB0262307}">
  <dimension ref="A1:AMK37"/>
  <sheetViews>
    <sheetView view="pageBreakPreview" zoomScale="60" zoomScaleNormal="120" workbookViewId="0">
      <selection activeCell="J3" sqref="J3"/>
    </sheetView>
  </sheetViews>
  <sheetFormatPr defaultColWidth="11.5546875" defaultRowHeight="16.2"/>
  <cols>
    <col min="1" max="1" width="26" style="567" customWidth="1"/>
    <col min="2" max="2" width="21.109375" style="567" customWidth="1"/>
    <col min="3" max="3" width="26.21875" style="567" customWidth="1"/>
    <col min="4" max="4" width="24.5546875" style="567" customWidth="1"/>
    <col min="5" max="5" width="25.77734375" style="567" customWidth="1"/>
    <col min="6" max="6" width="24" style="567" customWidth="1"/>
    <col min="7" max="7" width="23.33203125" style="567" customWidth="1"/>
    <col min="8" max="8" width="29.33203125" style="567" customWidth="1"/>
    <col min="9" max="9" width="2.21875" style="567" hidden="1" customWidth="1"/>
    <col min="10" max="10" width="17.77734375" style="567" customWidth="1"/>
    <col min="11" max="11" width="15.5546875" style="567" customWidth="1"/>
    <col min="12" max="1023" width="22.88671875" style="567" customWidth="1"/>
    <col min="1024" max="1025" width="14.44140625" style="567" customWidth="1"/>
    <col min="1026" max="16384" width="11.5546875" style="624"/>
  </cols>
  <sheetData>
    <row r="1" spans="1:10" ht="16.5" customHeight="1">
      <c r="A1" s="566" t="s">
        <v>742</v>
      </c>
      <c r="G1" s="568" t="s">
        <v>1000</v>
      </c>
      <c r="H1" s="569" t="s">
        <v>1151</v>
      </c>
      <c r="I1" s="570"/>
    </row>
    <row r="2" spans="1:10" ht="18" customHeight="1" thickBot="1">
      <c r="A2" s="571" t="s">
        <v>1103</v>
      </c>
      <c r="B2" s="572" t="s">
        <v>1152</v>
      </c>
      <c r="C2" s="573"/>
      <c r="D2" s="573"/>
      <c r="E2" s="573"/>
      <c r="F2" s="573"/>
      <c r="G2" s="574" t="s">
        <v>1105</v>
      </c>
      <c r="H2" s="575" t="s">
        <v>1153</v>
      </c>
      <c r="I2" s="576"/>
    </row>
    <row r="3" spans="1:10">
      <c r="J3" s="54" t="s">
        <v>12</v>
      </c>
    </row>
    <row r="4" spans="1:10" ht="18.75" customHeight="1">
      <c r="A4" s="1551" t="s">
        <v>1154</v>
      </c>
      <c r="B4" s="1551"/>
      <c r="C4" s="1551"/>
      <c r="D4" s="1551"/>
      <c r="E4" s="1551"/>
      <c r="F4" s="1551"/>
      <c r="G4" s="1551"/>
      <c r="H4" s="1551"/>
      <c r="I4" s="1551"/>
    </row>
    <row r="5" spans="1:10">
      <c r="H5" s="567" t="s">
        <v>1155</v>
      </c>
    </row>
    <row r="6" spans="1:10" ht="17.25" customHeight="1" thickBot="1">
      <c r="A6" s="573"/>
      <c r="B6" s="1552" t="s">
        <v>1156</v>
      </c>
      <c r="C6" s="1552"/>
      <c r="D6" s="1552"/>
      <c r="E6" s="1552"/>
      <c r="F6" s="1552"/>
      <c r="G6" s="1552"/>
      <c r="H6" s="578" t="s">
        <v>1157</v>
      </c>
      <c r="I6" s="572"/>
    </row>
    <row r="7" spans="1:10" ht="24" customHeight="1">
      <c r="A7" s="579" t="s">
        <v>1158</v>
      </c>
      <c r="B7" s="580" t="s">
        <v>1159</v>
      </c>
      <c r="C7" s="1553" t="s">
        <v>1160</v>
      </c>
      <c r="D7" s="1553"/>
      <c r="E7" s="1554" t="s">
        <v>1161</v>
      </c>
      <c r="F7" s="1554"/>
      <c r="G7" s="1554"/>
      <c r="H7" s="1554"/>
      <c r="I7" s="581"/>
    </row>
    <row r="8" spans="1:10" ht="29.25" customHeight="1" thickBot="1">
      <c r="A8" s="582"/>
      <c r="B8" s="583" t="s">
        <v>1162</v>
      </c>
      <c r="C8" s="584" t="s">
        <v>1163</v>
      </c>
      <c r="D8" s="585" t="s">
        <v>1164</v>
      </c>
      <c r="E8" s="586" t="s">
        <v>1165</v>
      </c>
      <c r="F8" s="586" t="s">
        <v>1166</v>
      </c>
      <c r="G8" s="586" t="s">
        <v>1167</v>
      </c>
      <c r="H8" s="587" t="s">
        <v>1168</v>
      </c>
    </row>
    <row r="9" spans="1:10" ht="40.5" customHeight="1">
      <c r="A9" s="588" t="s">
        <v>1169</v>
      </c>
      <c r="B9" s="589"/>
      <c r="C9" s="590">
        <f>C10+C11+C12+C13</f>
        <v>2.1044999999999998</v>
      </c>
      <c r="D9" s="591"/>
      <c r="E9" s="592">
        <f>E10+E11+E12+E13</f>
        <v>14061102</v>
      </c>
      <c r="F9" s="593">
        <f>F10+F11+F12+F13</f>
        <v>3849083</v>
      </c>
      <c r="G9" s="593">
        <f>G10+G11</f>
        <v>0</v>
      </c>
      <c r="H9" s="593">
        <f>H10+H11+H12</f>
        <v>10212019</v>
      </c>
    </row>
    <row r="10" spans="1:10" ht="46.5" customHeight="1">
      <c r="A10" s="594" t="s">
        <v>1170</v>
      </c>
      <c r="B10" s="595" t="s">
        <v>1171</v>
      </c>
      <c r="C10" s="596">
        <f>0.122</f>
        <v>0.122</v>
      </c>
      <c r="D10" s="597">
        <v>0.19410000000000002</v>
      </c>
      <c r="E10" s="598">
        <f t="shared" ref="E10:E11" si="0">F10+G10+H10</f>
        <v>853083</v>
      </c>
      <c r="F10" s="598">
        <v>853083</v>
      </c>
      <c r="G10" s="598">
        <v>0</v>
      </c>
      <c r="H10" s="598">
        <v>0</v>
      </c>
    </row>
    <row r="11" spans="1:10" ht="48" customHeight="1">
      <c r="A11" s="594" t="s">
        <v>1172</v>
      </c>
      <c r="B11" s="595" t="s">
        <v>1173</v>
      </c>
      <c r="C11" s="599">
        <v>0.02</v>
      </c>
      <c r="D11" s="597">
        <v>0.19410000000000002</v>
      </c>
      <c r="E11" s="598">
        <f t="shared" si="0"/>
        <v>610000</v>
      </c>
      <c r="F11" s="598">
        <v>610000</v>
      </c>
      <c r="G11" s="598">
        <v>0</v>
      </c>
      <c r="H11" s="598">
        <v>0</v>
      </c>
    </row>
    <row r="12" spans="1:10" ht="48" customHeight="1">
      <c r="A12" s="594" t="s">
        <v>1174</v>
      </c>
      <c r="B12" s="595" t="s">
        <v>1175</v>
      </c>
      <c r="C12" s="599">
        <v>1.8105</v>
      </c>
      <c r="D12" s="597">
        <v>0.19410000000000002</v>
      </c>
      <c r="E12" s="598">
        <f>F12+G12+H12</f>
        <v>10212019</v>
      </c>
      <c r="F12" s="598">
        <v>0</v>
      </c>
      <c r="G12" s="598">
        <v>0</v>
      </c>
      <c r="H12" s="598">
        <v>10212019</v>
      </c>
    </row>
    <row r="13" spans="1:10" ht="48" customHeight="1">
      <c r="A13" s="594" t="s">
        <v>1176</v>
      </c>
      <c r="B13" s="595" t="s">
        <v>1177</v>
      </c>
      <c r="C13" s="599">
        <v>0.152</v>
      </c>
      <c r="D13" s="597">
        <v>0.19410000000000002</v>
      </c>
      <c r="E13" s="598">
        <f>F13+G13+H13</f>
        <v>2386000</v>
      </c>
      <c r="F13" s="598">
        <v>2386000</v>
      </c>
      <c r="G13" s="598">
        <v>0</v>
      </c>
      <c r="H13" s="598">
        <v>0</v>
      </c>
    </row>
    <row r="14" spans="1:10" ht="9" customHeight="1">
      <c r="A14" s="600"/>
      <c r="B14" s="601"/>
      <c r="C14" s="602"/>
      <c r="D14" s="603"/>
      <c r="E14" s="604"/>
      <c r="F14" s="604"/>
      <c r="G14" s="604"/>
      <c r="H14" s="605"/>
    </row>
    <row r="15" spans="1:10" ht="18" customHeight="1">
      <c r="A15" s="588"/>
      <c r="B15" s="601"/>
      <c r="C15" s="602"/>
      <c r="D15" s="603"/>
      <c r="E15" s="604"/>
      <c r="F15" s="604"/>
      <c r="G15" s="604"/>
      <c r="H15" s="605"/>
    </row>
    <row r="16" spans="1:10" ht="27" customHeight="1">
      <c r="A16" s="588"/>
      <c r="B16" s="601"/>
      <c r="C16" s="602"/>
      <c r="D16" s="603"/>
      <c r="E16" s="604"/>
      <c r="F16" s="604"/>
      <c r="G16" s="604"/>
      <c r="H16" s="605"/>
    </row>
    <row r="17" spans="1:9" ht="18" customHeight="1">
      <c r="A17" s="588"/>
      <c r="B17" s="601"/>
      <c r="C17" s="602"/>
      <c r="D17" s="603"/>
      <c r="E17" s="604"/>
      <c r="F17" s="604"/>
      <c r="G17" s="604"/>
      <c r="H17" s="605"/>
    </row>
    <row r="18" spans="1:9" ht="18" customHeight="1">
      <c r="A18" s="588"/>
      <c r="B18" s="601"/>
      <c r="C18" s="602"/>
      <c r="D18" s="603"/>
      <c r="E18" s="604"/>
      <c r="F18" s="604"/>
      <c r="G18" s="604"/>
      <c r="H18" s="605"/>
    </row>
    <row r="19" spans="1:9" ht="18" customHeight="1">
      <c r="A19" s="588"/>
      <c r="B19" s="601"/>
      <c r="C19" s="602"/>
      <c r="D19" s="603"/>
      <c r="E19" s="604"/>
      <c r="F19" s="604"/>
      <c r="G19" s="604"/>
      <c r="H19" s="605"/>
    </row>
    <row r="20" spans="1:9" ht="9" customHeight="1">
      <c r="A20" s="600"/>
      <c r="B20" s="601"/>
      <c r="C20" s="602"/>
      <c r="D20" s="603"/>
      <c r="E20" s="604"/>
      <c r="F20" s="604"/>
      <c r="G20" s="604"/>
      <c r="H20" s="605"/>
    </row>
    <row r="21" spans="1:9" ht="18" customHeight="1">
      <c r="A21" s="588"/>
      <c r="B21" s="601"/>
      <c r="C21" s="602"/>
      <c r="D21" s="603"/>
      <c r="E21" s="604"/>
      <c r="F21" s="604"/>
      <c r="G21" s="604"/>
      <c r="H21" s="605"/>
    </row>
    <row r="22" spans="1:9" ht="18" customHeight="1">
      <c r="A22" s="588"/>
      <c r="B22" s="601"/>
      <c r="C22" s="602"/>
      <c r="D22" s="603"/>
      <c r="E22" s="604"/>
      <c r="F22" s="604"/>
      <c r="G22" s="604"/>
      <c r="H22" s="605"/>
    </row>
    <row r="23" spans="1:9" ht="18" customHeight="1">
      <c r="A23" s="588"/>
      <c r="B23" s="601"/>
      <c r="C23" s="602"/>
      <c r="D23" s="603"/>
      <c r="E23" s="604"/>
      <c r="F23" s="604"/>
      <c r="G23" s="604"/>
      <c r="H23" s="605"/>
    </row>
    <row r="24" spans="1:9" ht="25.5" customHeight="1">
      <c r="A24" s="588"/>
      <c r="B24" s="601"/>
      <c r="C24" s="602"/>
      <c r="D24" s="603"/>
      <c r="E24" s="604"/>
      <c r="F24" s="604"/>
      <c r="G24" s="604"/>
      <c r="H24" s="605"/>
    </row>
    <row r="25" spans="1:9" ht="18" customHeight="1">
      <c r="A25" s="588"/>
      <c r="B25" s="601"/>
      <c r="C25" s="602"/>
      <c r="D25" s="603"/>
      <c r="E25" s="604"/>
      <c r="F25" s="604"/>
      <c r="G25" s="604"/>
      <c r="H25" s="605"/>
    </row>
    <row r="26" spans="1:9" ht="9" customHeight="1">
      <c r="A26" s="600"/>
      <c r="B26" s="601"/>
      <c r="C26" s="602"/>
      <c r="D26" s="603"/>
      <c r="E26" s="604"/>
      <c r="F26" s="604"/>
      <c r="G26" s="604"/>
      <c r="H26" s="605"/>
    </row>
    <row r="27" spans="1:9" ht="18" customHeight="1">
      <c r="A27" s="588"/>
      <c r="B27" s="601"/>
      <c r="C27" s="602"/>
      <c r="D27" s="603"/>
      <c r="E27" s="604"/>
      <c r="F27" s="604"/>
      <c r="G27" s="604"/>
      <c r="H27" s="605"/>
    </row>
    <row r="28" spans="1:9" ht="18" customHeight="1">
      <c r="A28" s="588"/>
      <c r="B28" s="601"/>
      <c r="C28" s="602"/>
      <c r="D28" s="603"/>
      <c r="E28" s="604"/>
      <c r="F28" s="604"/>
      <c r="G28" s="604"/>
      <c r="H28" s="605"/>
    </row>
    <row r="29" spans="1:9" ht="18" customHeight="1">
      <c r="A29" s="588"/>
      <c r="B29" s="601"/>
      <c r="C29" s="602"/>
      <c r="D29" s="603"/>
      <c r="E29" s="604"/>
      <c r="F29" s="604"/>
      <c r="G29" s="604"/>
      <c r="H29" s="605"/>
    </row>
    <row r="30" spans="1:9" ht="18" customHeight="1">
      <c r="A30" s="588"/>
      <c r="B30" s="601"/>
      <c r="C30" s="602"/>
      <c r="D30" s="603"/>
      <c r="E30" s="604"/>
      <c r="F30" s="604"/>
      <c r="G30" s="604"/>
      <c r="H30" s="605"/>
    </row>
    <row r="31" spans="1:9" ht="18" customHeight="1">
      <c r="A31" s="588"/>
      <c r="B31" s="601"/>
      <c r="C31" s="602"/>
      <c r="D31" s="603"/>
      <c r="E31" s="604"/>
      <c r="F31" s="604"/>
      <c r="G31" s="604"/>
      <c r="H31" s="605"/>
    </row>
    <row r="32" spans="1:9" ht="8.25" customHeight="1" thickBot="1">
      <c r="A32" s="606"/>
      <c r="B32" s="607"/>
      <c r="C32" s="608"/>
      <c r="D32" s="572"/>
      <c r="E32" s="573"/>
      <c r="F32" s="573"/>
      <c r="G32" s="573"/>
      <c r="H32" s="573"/>
      <c r="I32" s="573"/>
    </row>
    <row r="33" spans="1:11" ht="24.75" customHeight="1">
      <c r="A33" s="609" t="s">
        <v>1146</v>
      </c>
      <c r="B33" s="610"/>
      <c r="C33" s="610" t="s">
        <v>1038</v>
      </c>
      <c r="D33" s="610"/>
      <c r="E33" s="609" t="s">
        <v>1039</v>
      </c>
      <c r="F33" s="611"/>
      <c r="G33" s="612" t="s">
        <v>1147</v>
      </c>
      <c r="I33" s="613"/>
    </row>
    <row r="34" spans="1:11" ht="21" customHeight="1">
      <c r="A34" s="614"/>
      <c r="B34" s="614"/>
      <c r="C34" s="609"/>
      <c r="D34" s="610"/>
      <c r="E34" s="609" t="s">
        <v>1041</v>
      </c>
      <c r="F34" s="615"/>
      <c r="G34" s="615"/>
      <c r="H34" s="616"/>
      <c r="I34" s="613"/>
    </row>
    <row r="35" spans="1:11" ht="15.9" customHeight="1">
      <c r="A35" s="617"/>
      <c r="B35" s="617"/>
      <c r="C35" s="617"/>
      <c r="D35" s="617"/>
      <c r="E35" s="618"/>
      <c r="F35" s="618"/>
      <c r="G35" s="1555" t="s">
        <v>1178</v>
      </c>
      <c r="H35" s="1555"/>
      <c r="I35" s="613"/>
    </row>
    <row r="36" spans="1:11" ht="15.9" customHeight="1">
      <c r="A36" s="620" t="s">
        <v>1179</v>
      </c>
      <c r="B36" s="620"/>
      <c r="C36" s="617"/>
      <c r="D36" s="617"/>
      <c r="E36" s="618"/>
      <c r="F36" s="618"/>
      <c r="G36" s="620"/>
      <c r="H36" s="621"/>
      <c r="I36" s="613"/>
    </row>
    <row r="37" spans="1:11" ht="15.9" customHeight="1">
      <c r="A37" s="620" t="s">
        <v>1180</v>
      </c>
      <c r="B37" s="617"/>
      <c r="C37" s="617"/>
      <c r="D37" s="617"/>
      <c r="E37" s="617"/>
      <c r="F37" s="617"/>
      <c r="G37" s="617"/>
      <c r="H37" s="622"/>
      <c r="I37" s="623"/>
      <c r="J37" s="623"/>
      <c r="K37" s="623"/>
    </row>
  </sheetData>
  <mergeCells count="5">
    <mergeCell ref="A4:I4"/>
    <mergeCell ref="B6:G6"/>
    <mergeCell ref="C7:D7"/>
    <mergeCell ref="E7:H7"/>
    <mergeCell ref="G35:H35"/>
  </mergeCells>
  <phoneticPr fontId="7" type="noConversion"/>
  <hyperlinks>
    <hyperlink ref="J3" location="預告統計資料發布時間表!A1" display="回發布時間表" xr:uid="{55FDFB6B-47B5-4FB6-AE1A-3A7F1A9B6A08}"/>
  </hyperlinks>
  <pageMargins left="0.43333333333333302" right="0.196527777777778" top="0.47222222222222199" bottom="0.31527777777777799" header="0.47222222222222199" footer="0.31527777777777799"/>
  <pageSetup paperSize="9" scale="73" firstPageNumber="0" orientation="landscape" horizontalDpi="300" verticalDpi="300"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38B57-3BB9-4EA8-B49C-4822DD15330B}">
  <dimension ref="A1:J25"/>
  <sheetViews>
    <sheetView view="pageBreakPreview" zoomScale="60" zoomScaleNormal="80" workbookViewId="0">
      <selection activeCell="J3" sqref="J3"/>
    </sheetView>
  </sheetViews>
  <sheetFormatPr defaultColWidth="11.5546875" defaultRowHeight="16.2"/>
  <cols>
    <col min="1" max="1" width="23.21875" style="624" customWidth="1"/>
    <col min="2" max="2" width="19.33203125" style="624" customWidth="1"/>
    <col min="3" max="3" width="20" style="624" customWidth="1"/>
    <col min="4" max="4" width="21.44140625" style="624" customWidth="1"/>
    <col min="5" max="5" width="19.77734375" style="624" customWidth="1"/>
    <col min="6" max="6" width="18.88671875" style="624" customWidth="1"/>
    <col min="7" max="7" width="20" style="624" customWidth="1"/>
    <col min="8" max="8" width="20.88671875" style="624" customWidth="1"/>
    <col min="9" max="9" width="19.77734375" style="624" customWidth="1"/>
    <col min="10" max="1015" width="15.44140625" style="624" customWidth="1"/>
    <col min="1016" max="1016" width="11.5546875" style="624"/>
    <col min="1017" max="1021" width="14.6640625" style="624" customWidth="1"/>
    <col min="1022" max="1023" width="11.5546875" style="624"/>
    <col min="1024" max="1025" width="14.44140625" style="624" customWidth="1"/>
    <col min="1026" max="16384" width="11.5546875" style="624"/>
  </cols>
  <sheetData>
    <row r="1" spans="1:10" ht="16.8" thickBot="1">
      <c r="A1" s="566" t="s">
        <v>742</v>
      </c>
      <c r="B1" s="567"/>
      <c r="C1" s="567"/>
      <c r="D1" s="567"/>
      <c r="E1" s="567"/>
      <c r="F1" s="567"/>
      <c r="G1" s="625" t="s">
        <v>1000</v>
      </c>
      <c r="H1" s="1556" t="s">
        <v>1181</v>
      </c>
      <c r="I1" s="1556"/>
    </row>
    <row r="2" spans="1:10" ht="16.8" thickBot="1">
      <c r="A2" s="571" t="s">
        <v>1103</v>
      </c>
      <c r="B2" s="572" t="s">
        <v>1152</v>
      </c>
      <c r="C2" s="573"/>
      <c r="D2" s="573"/>
      <c r="E2" s="573"/>
      <c r="F2" s="573"/>
      <c r="G2" s="625" t="s">
        <v>1105</v>
      </c>
      <c r="H2" s="1557" t="s">
        <v>1182</v>
      </c>
      <c r="I2" s="1557"/>
    </row>
    <row r="3" spans="1:10" ht="17.100000000000001" customHeight="1">
      <c r="A3" s="567"/>
      <c r="B3" s="567"/>
      <c r="C3" s="567"/>
      <c r="D3" s="567"/>
      <c r="E3" s="567"/>
      <c r="F3" s="567"/>
      <c r="G3" s="567"/>
      <c r="H3" s="567"/>
      <c r="I3" s="567"/>
      <c r="J3" s="54" t="s">
        <v>12</v>
      </c>
    </row>
    <row r="4" spans="1:10" ht="20.100000000000001" customHeight="1">
      <c r="A4" s="1558" t="s">
        <v>1183</v>
      </c>
      <c r="B4" s="1558"/>
      <c r="C4" s="1558"/>
      <c r="D4" s="1558"/>
      <c r="E4" s="1558"/>
      <c r="F4" s="1558"/>
      <c r="G4" s="1558"/>
      <c r="H4" s="1558"/>
      <c r="I4" s="1558"/>
    </row>
    <row r="5" spans="1:10" ht="17.100000000000001" customHeight="1">
      <c r="A5" s="567"/>
      <c r="B5" s="567"/>
      <c r="C5" s="567"/>
      <c r="D5" s="567"/>
      <c r="E5" s="567"/>
      <c r="F5" s="567"/>
      <c r="G5" s="626"/>
      <c r="H5" s="567"/>
      <c r="I5" s="567"/>
    </row>
    <row r="6" spans="1:10" ht="17.100000000000001" customHeight="1" thickBot="1">
      <c r="A6" s="567"/>
      <c r="B6" s="1552" t="s">
        <v>1184</v>
      </c>
      <c r="C6" s="1552"/>
      <c r="D6" s="1552"/>
      <c r="E6" s="1552"/>
      <c r="F6" s="1552"/>
      <c r="G6" s="1552"/>
      <c r="I6" s="626" t="s">
        <v>1185</v>
      </c>
    </row>
    <row r="7" spans="1:10">
      <c r="A7" s="579" t="s">
        <v>1158</v>
      </c>
      <c r="B7" s="580" t="s">
        <v>1159</v>
      </c>
      <c r="C7" s="1553" t="s">
        <v>1161</v>
      </c>
      <c r="D7" s="1553"/>
      <c r="E7" s="1553"/>
      <c r="F7" s="1553"/>
      <c r="G7" s="1559" t="s">
        <v>1186</v>
      </c>
      <c r="H7" s="1559"/>
      <c r="I7" s="1559"/>
    </row>
    <row r="8" spans="1:10" ht="16.8" thickBot="1">
      <c r="A8" s="573"/>
      <c r="B8" s="583" t="s">
        <v>1162</v>
      </c>
      <c r="C8" s="585" t="s">
        <v>1187</v>
      </c>
      <c r="D8" s="585" t="s">
        <v>1166</v>
      </c>
      <c r="E8" s="585" t="s">
        <v>1188</v>
      </c>
      <c r="F8" s="585" t="s">
        <v>1168</v>
      </c>
      <c r="G8" s="585" t="s">
        <v>1189</v>
      </c>
      <c r="H8" s="585" t="s">
        <v>1190</v>
      </c>
      <c r="I8" s="585" t="s">
        <v>1191</v>
      </c>
    </row>
    <row r="9" spans="1:10">
      <c r="A9" s="588" t="s">
        <v>1169</v>
      </c>
      <c r="B9" s="627"/>
      <c r="C9" s="628"/>
      <c r="D9" s="629"/>
      <c r="E9" s="629"/>
      <c r="F9" s="630"/>
      <c r="G9" s="631"/>
      <c r="H9" s="631"/>
      <c r="I9" s="631"/>
    </row>
    <row r="10" spans="1:10" ht="48.6">
      <c r="A10" s="632" t="s">
        <v>1192</v>
      </c>
      <c r="B10" s="633" t="s">
        <v>1193</v>
      </c>
      <c r="C10" s="634">
        <f>D10+E10+F10</f>
        <v>1243975</v>
      </c>
      <c r="D10" s="635">
        <v>1243975</v>
      </c>
      <c r="E10" s="635">
        <v>0</v>
      </c>
      <c r="F10" s="635">
        <v>0</v>
      </c>
      <c r="G10" s="635">
        <v>0</v>
      </c>
      <c r="H10" s="635">
        <v>42</v>
      </c>
      <c r="I10" s="635">
        <v>0</v>
      </c>
    </row>
    <row r="11" spans="1:10">
      <c r="A11" s="600"/>
      <c r="B11" s="627"/>
      <c r="C11" s="636"/>
      <c r="D11" s="619"/>
      <c r="E11" s="619"/>
      <c r="F11" s="567"/>
      <c r="G11" s="567"/>
      <c r="H11" s="567"/>
      <c r="I11" s="567"/>
    </row>
    <row r="12" spans="1:10">
      <c r="A12" s="588"/>
      <c r="B12" s="637"/>
      <c r="C12" s="602"/>
      <c r="D12" s="603"/>
      <c r="E12" s="603"/>
      <c r="F12" s="603"/>
      <c r="G12" s="567"/>
      <c r="H12" s="567"/>
      <c r="I12" s="567"/>
    </row>
    <row r="13" spans="1:10">
      <c r="A13" s="588"/>
      <c r="B13" s="637"/>
      <c r="C13" s="602"/>
      <c r="D13" s="603"/>
      <c r="E13" s="603"/>
      <c r="F13" s="603"/>
      <c r="G13" s="567"/>
      <c r="H13" s="567"/>
      <c r="I13" s="567"/>
    </row>
    <row r="14" spans="1:10">
      <c r="A14" s="588"/>
      <c r="B14" s="637"/>
      <c r="C14" s="602"/>
      <c r="D14" s="603"/>
      <c r="E14" s="603"/>
      <c r="F14" s="603"/>
      <c r="G14" s="567"/>
      <c r="H14" s="567"/>
      <c r="I14" s="567"/>
    </row>
    <row r="15" spans="1:10">
      <c r="A15" s="588"/>
      <c r="B15" s="637"/>
      <c r="C15" s="602"/>
      <c r="D15" s="603"/>
      <c r="E15" s="603"/>
      <c r="F15" s="603"/>
      <c r="G15" s="567"/>
      <c r="H15" s="567"/>
      <c r="I15" s="567"/>
    </row>
    <row r="16" spans="1:10">
      <c r="A16" s="588"/>
      <c r="B16" s="637"/>
      <c r="C16" s="602"/>
      <c r="D16" s="603"/>
      <c r="E16" s="603"/>
      <c r="F16" s="603"/>
      <c r="G16" s="567"/>
      <c r="H16" s="567"/>
      <c r="I16" s="567"/>
    </row>
    <row r="17" spans="1:9">
      <c r="A17" s="588"/>
      <c r="B17" s="638"/>
      <c r="C17" s="639"/>
      <c r="D17" s="640"/>
      <c r="E17" s="640"/>
      <c r="F17" s="640"/>
      <c r="G17" s="567"/>
      <c r="H17" s="567"/>
      <c r="I17" s="567"/>
    </row>
    <row r="18" spans="1:9">
      <c r="A18" s="600"/>
      <c r="B18" s="627"/>
      <c r="C18" s="636"/>
      <c r="D18" s="619"/>
      <c r="E18" s="619"/>
      <c r="F18" s="567"/>
      <c r="G18" s="567"/>
      <c r="H18" s="567"/>
      <c r="I18" s="567"/>
    </row>
    <row r="19" spans="1:9">
      <c r="A19" s="588"/>
      <c r="B19" s="637"/>
      <c r="C19" s="602"/>
      <c r="D19" s="603"/>
      <c r="E19" s="603"/>
      <c r="F19" s="603"/>
      <c r="G19" s="567"/>
      <c r="H19" s="567"/>
      <c r="I19" s="567"/>
    </row>
    <row r="20" spans="1:9">
      <c r="A20" s="588"/>
      <c r="B20" s="637"/>
      <c r="C20" s="602"/>
      <c r="D20" s="603"/>
      <c r="E20" s="603"/>
      <c r="F20" s="603"/>
      <c r="G20" s="567"/>
      <c r="H20" s="567"/>
      <c r="I20" s="567"/>
    </row>
    <row r="21" spans="1:9">
      <c r="A21" s="588"/>
      <c r="B21" s="637"/>
      <c r="C21" s="602"/>
      <c r="D21" s="603"/>
      <c r="E21" s="603"/>
      <c r="F21" s="603"/>
      <c r="G21" s="567"/>
      <c r="H21" s="567"/>
      <c r="I21" s="567"/>
    </row>
    <row r="22" spans="1:9">
      <c r="A22" s="588"/>
      <c r="B22" s="637"/>
      <c r="C22" s="602"/>
      <c r="D22" s="603"/>
      <c r="E22" s="603"/>
      <c r="F22" s="603"/>
      <c r="G22" s="567"/>
      <c r="H22" s="567"/>
      <c r="I22" s="567"/>
    </row>
    <row r="23" spans="1:9">
      <c r="A23" s="588"/>
      <c r="B23" s="637"/>
      <c r="C23" s="602"/>
      <c r="D23" s="603"/>
      <c r="E23" s="603"/>
      <c r="F23" s="603"/>
      <c r="G23" s="567"/>
      <c r="H23" s="567"/>
      <c r="I23" s="567"/>
    </row>
    <row r="24" spans="1:9">
      <c r="A24" s="600"/>
      <c r="B24" s="637"/>
      <c r="C24" s="602"/>
      <c r="D24" s="603"/>
      <c r="E24" s="603"/>
      <c r="F24" s="603"/>
      <c r="G24" s="567"/>
      <c r="H24" s="567"/>
      <c r="I24" s="567"/>
    </row>
    <row r="25" spans="1:9" ht="16.8" thickBot="1">
      <c r="A25" s="585"/>
      <c r="B25" s="641"/>
      <c r="C25" s="642"/>
      <c r="D25" s="643"/>
      <c r="E25" s="643"/>
      <c r="F25" s="643"/>
      <c r="G25" s="573"/>
      <c r="H25" s="573"/>
      <c r="I25" s="573"/>
    </row>
  </sheetData>
  <mergeCells count="6">
    <mergeCell ref="H1:I1"/>
    <mergeCell ref="H2:I2"/>
    <mergeCell ref="A4:I4"/>
    <mergeCell ref="B6:G6"/>
    <mergeCell ref="C7:F7"/>
    <mergeCell ref="G7:I7"/>
  </mergeCells>
  <phoneticPr fontId="7" type="noConversion"/>
  <hyperlinks>
    <hyperlink ref="J3" location="預告統計資料發布時間表!A1" display="回發布時間表" xr:uid="{77A7A990-7F09-45DF-A699-9BC15082EAE6}"/>
  </hyperlinks>
  <pageMargins left="0.78749999999999998" right="0.78749999999999998" top="0.78749999999999998" bottom="0.78749999999999998" header="0.78749999999999998" footer="0.78749999999999998"/>
  <pageSetup paperSize="9" scale="72" firstPageNumber="0" orientation="landscape" horizontalDpi="300" verticalDpi="300"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CF6E3-8CD7-42F1-B9C7-6C9C01862CCA}">
  <dimension ref="A1:AMF43"/>
  <sheetViews>
    <sheetView view="pageBreakPreview" zoomScale="60" zoomScaleNormal="80" workbookViewId="0">
      <selection activeCell="L3" sqref="L3"/>
    </sheetView>
  </sheetViews>
  <sheetFormatPr defaultColWidth="11.5546875" defaultRowHeight="16.2"/>
  <cols>
    <col min="1" max="1" width="22.21875" style="567" customWidth="1"/>
    <col min="2" max="2" width="20" style="567" customWidth="1"/>
    <col min="3" max="3" width="16.6640625" style="567" customWidth="1"/>
    <col min="4" max="4" width="14.88671875" style="567" customWidth="1"/>
    <col min="5" max="5" width="20.44140625" style="567" customWidth="1"/>
    <col min="6" max="6" width="23.109375" style="567" customWidth="1"/>
    <col min="7" max="7" width="21.5546875" style="567" customWidth="1"/>
    <col min="8" max="8" width="18" style="567" customWidth="1"/>
    <col min="9" max="9" width="16.21875" style="567" customWidth="1"/>
    <col min="10" max="10" width="7.21875" style="567" customWidth="1"/>
    <col min="11" max="11" width="24.44140625" style="567" customWidth="1"/>
    <col min="12" max="12" width="15.5546875" style="567" customWidth="1"/>
    <col min="13" max="1019" width="22.88671875" style="567" customWidth="1"/>
    <col min="1020" max="1020" width="11.5546875" style="567"/>
    <col min="1021" max="1023" width="14.6640625" style="624" customWidth="1"/>
    <col min="1024" max="1025" width="14.44140625" style="624" customWidth="1"/>
    <col min="1026" max="16384" width="11.5546875" style="624"/>
  </cols>
  <sheetData>
    <row r="1" spans="1:12" ht="16.5" customHeight="1" thickBot="1">
      <c r="A1" s="566" t="s">
        <v>742</v>
      </c>
      <c r="H1" s="567" t="s">
        <v>1181</v>
      </c>
      <c r="I1" s="625" t="s">
        <v>1000</v>
      </c>
      <c r="J1" s="1556" t="s">
        <v>1194</v>
      </c>
      <c r="K1" s="1556"/>
    </row>
    <row r="2" spans="1:12" ht="18" customHeight="1" thickBot="1">
      <c r="A2" s="571" t="s">
        <v>1103</v>
      </c>
      <c r="B2" s="572" t="s">
        <v>1152</v>
      </c>
      <c r="C2" s="573"/>
      <c r="D2" s="573"/>
      <c r="E2" s="573"/>
      <c r="F2" s="573"/>
      <c r="G2" s="573"/>
      <c r="H2" s="573"/>
      <c r="I2" s="625" t="s">
        <v>1105</v>
      </c>
      <c r="J2" s="1557" t="s">
        <v>1182</v>
      </c>
      <c r="K2" s="1557"/>
    </row>
    <row r="3" spans="1:12" ht="17.100000000000001" customHeight="1">
      <c r="L3" s="54" t="s">
        <v>12</v>
      </c>
    </row>
    <row r="4" spans="1:12" ht="20.100000000000001" customHeight="1">
      <c r="A4" s="1558" t="s">
        <v>1195</v>
      </c>
      <c r="B4" s="1558"/>
      <c r="C4" s="1558"/>
      <c r="D4" s="1558"/>
      <c r="E4" s="1558"/>
      <c r="F4" s="1558"/>
      <c r="G4" s="1558"/>
      <c r="H4" s="1558"/>
      <c r="I4" s="1558"/>
      <c r="J4" s="1558"/>
      <c r="K4" s="1558"/>
    </row>
    <row r="5" spans="1:12" ht="17.100000000000001" customHeight="1">
      <c r="J5" s="626" t="s">
        <v>1110</v>
      </c>
      <c r="K5" s="626"/>
    </row>
    <row r="6" spans="1:12" ht="17.100000000000001" customHeight="1" thickBot="1">
      <c r="A6" s="1552" t="s">
        <v>1196</v>
      </c>
      <c r="B6" s="1552"/>
      <c r="C6" s="1552"/>
      <c r="D6" s="1552"/>
      <c r="E6" s="1552"/>
      <c r="F6" s="1552"/>
      <c r="G6" s="1552"/>
      <c r="H6" s="1552"/>
      <c r="I6" s="1552"/>
      <c r="J6" s="1552"/>
      <c r="K6" s="1552"/>
    </row>
    <row r="7" spans="1:12" ht="17.100000000000001" customHeight="1">
      <c r="A7" s="579" t="s">
        <v>1158</v>
      </c>
      <c r="B7" s="580" t="s">
        <v>1159</v>
      </c>
      <c r="C7" s="1554" t="s">
        <v>1186</v>
      </c>
      <c r="D7" s="1554"/>
      <c r="E7" s="1554"/>
      <c r="F7" s="1554"/>
      <c r="G7" s="1554"/>
      <c r="H7" s="1554"/>
      <c r="I7" s="1554"/>
      <c r="J7" s="1554"/>
      <c r="K7" s="1554"/>
    </row>
    <row r="8" spans="1:12" ht="33" customHeight="1" thickBot="1">
      <c r="A8" s="573"/>
      <c r="B8" s="583" t="s">
        <v>1162</v>
      </c>
      <c r="C8" s="584" t="s">
        <v>1197</v>
      </c>
      <c r="D8" s="585" t="s">
        <v>1198</v>
      </c>
      <c r="E8" s="585" t="s">
        <v>1199</v>
      </c>
      <c r="F8" s="585" t="s">
        <v>1200</v>
      </c>
      <c r="G8" s="644" t="s">
        <v>1201</v>
      </c>
      <c r="H8" s="645" t="s">
        <v>1202</v>
      </c>
      <c r="I8" s="1561" t="s">
        <v>1203</v>
      </c>
      <c r="J8" s="1561"/>
      <c r="K8" s="1561"/>
    </row>
    <row r="9" spans="1:12" ht="21" customHeight="1">
      <c r="A9" s="588" t="s">
        <v>1169</v>
      </c>
      <c r="B9" s="627"/>
      <c r="C9" s="628"/>
      <c r="D9" s="629"/>
      <c r="E9" s="629"/>
      <c r="F9" s="630"/>
      <c r="G9" s="646"/>
      <c r="H9" s="646"/>
      <c r="I9" s="1562"/>
      <c r="J9" s="1562"/>
      <c r="K9" s="1562"/>
    </row>
    <row r="10" spans="1:12" ht="52.8" customHeight="1">
      <c r="A10" s="632" t="s">
        <v>1204</v>
      </c>
      <c r="B10" s="633" t="s">
        <v>1205</v>
      </c>
      <c r="C10" s="647">
        <v>0</v>
      </c>
      <c r="D10" s="577">
        <v>0</v>
      </c>
      <c r="E10" s="577">
        <v>0</v>
      </c>
      <c r="F10" s="577">
        <v>0</v>
      </c>
      <c r="G10" s="648">
        <v>0</v>
      </c>
      <c r="H10" s="648">
        <v>0</v>
      </c>
      <c r="I10" s="1563">
        <v>0</v>
      </c>
      <c r="J10" s="1563"/>
      <c r="K10" s="1563"/>
    </row>
    <row r="11" spans="1:12" ht="23.7" customHeight="1">
      <c r="A11" s="588"/>
      <c r="B11" s="638"/>
      <c r="C11" s="639"/>
      <c r="D11" s="640"/>
      <c r="E11" s="640"/>
      <c r="F11" s="640"/>
      <c r="G11" s="649"/>
      <c r="H11" s="649"/>
      <c r="I11" s="1560"/>
      <c r="J11" s="1560"/>
      <c r="K11" s="1560"/>
    </row>
    <row r="12" spans="1:12" ht="23.7" customHeight="1">
      <c r="A12" s="588"/>
      <c r="B12" s="638"/>
      <c r="C12" s="639"/>
      <c r="D12" s="640"/>
      <c r="E12" s="640"/>
      <c r="F12" s="640"/>
      <c r="G12" s="649"/>
      <c r="H12" s="649"/>
      <c r="I12" s="1560"/>
      <c r="J12" s="1560"/>
      <c r="K12" s="1560"/>
    </row>
    <row r="13" spans="1:12" ht="23.7" customHeight="1">
      <c r="A13" s="588"/>
      <c r="B13" s="637"/>
      <c r="C13" s="602"/>
      <c r="D13" s="603"/>
      <c r="E13" s="603"/>
      <c r="F13" s="603"/>
      <c r="G13" s="604"/>
      <c r="H13" s="604"/>
      <c r="I13" s="1560"/>
      <c r="J13" s="1560"/>
      <c r="K13" s="1560"/>
    </row>
    <row r="14" spans="1:12" ht="23.7" customHeight="1">
      <c r="A14" s="588"/>
      <c r="B14" s="637"/>
      <c r="C14" s="602"/>
      <c r="D14" s="603"/>
      <c r="E14" s="603"/>
      <c r="F14" s="603"/>
      <c r="G14" s="604"/>
      <c r="H14" s="604"/>
      <c r="I14" s="1560"/>
      <c r="J14" s="1560"/>
      <c r="K14" s="1560"/>
    </row>
    <row r="15" spans="1:12" ht="23.7" customHeight="1">
      <c r="A15" s="588"/>
      <c r="B15" s="637"/>
      <c r="C15" s="602"/>
      <c r="D15" s="603"/>
      <c r="E15" s="603"/>
      <c r="F15" s="603"/>
      <c r="G15" s="604"/>
      <c r="H15" s="604"/>
      <c r="I15" s="1560"/>
      <c r="J15" s="1560"/>
      <c r="K15" s="1560"/>
    </row>
    <row r="16" spans="1:12" ht="23.7" customHeight="1">
      <c r="A16" s="588"/>
      <c r="B16" s="637"/>
      <c r="C16" s="602"/>
      <c r="D16" s="603"/>
      <c r="E16" s="603"/>
      <c r="F16" s="603"/>
      <c r="G16" s="604"/>
      <c r="H16" s="604"/>
      <c r="I16" s="1560"/>
      <c r="J16" s="1560"/>
      <c r="K16" s="1560"/>
    </row>
    <row r="17" spans="1:12" ht="23.7" customHeight="1">
      <c r="A17" s="588"/>
      <c r="B17" s="637"/>
      <c r="C17" s="602"/>
      <c r="D17" s="603"/>
      <c r="E17" s="603"/>
      <c r="F17" s="603"/>
      <c r="G17" s="604"/>
      <c r="H17" s="604"/>
      <c r="I17" s="1560"/>
      <c r="J17" s="1560"/>
      <c r="K17" s="1560"/>
    </row>
    <row r="18" spans="1:12" ht="23.7" customHeight="1">
      <c r="A18" s="588"/>
      <c r="B18" s="638"/>
      <c r="C18" s="639"/>
      <c r="D18" s="640"/>
      <c r="E18" s="640"/>
      <c r="F18" s="640"/>
      <c r="G18" s="649"/>
      <c r="H18" s="649"/>
      <c r="I18" s="1560"/>
      <c r="J18" s="1560"/>
      <c r="K18" s="1560"/>
    </row>
    <row r="19" spans="1:12" ht="23.7" customHeight="1">
      <c r="A19" s="588"/>
      <c r="B19" s="637"/>
      <c r="C19" s="602"/>
      <c r="D19" s="603"/>
      <c r="E19" s="603"/>
      <c r="F19" s="603"/>
      <c r="G19" s="604"/>
      <c r="H19" s="604"/>
      <c r="I19" s="1560"/>
      <c r="J19" s="1560"/>
      <c r="K19" s="1560"/>
    </row>
    <row r="20" spans="1:12" ht="23.7" customHeight="1">
      <c r="A20" s="588"/>
      <c r="B20" s="637"/>
      <c r="C20" s="602"/>
      <c r="D20" s="603"/>
      <c r="E20" s="603"/>
      <c r="F20" s="603"/>
      <c r="G20" s="604"/>
      <c r="H20" s="604"/>
      <c r="I20" s="1560"/>
      <c r="J20" s="1560"/>
      <c r="K20" s="1560"/>
    </row>
    <row r="21" spans="1:12" ht="23.7" customHeight="1">
      <c r="A21" s="588"/>
      <c r="B21" s="637"/>
      <c r="C21" s="602"/>
      <c r="D21" s="603"/>
      <c r="E21" s="603"/>
      <c r="F21" s="603"/>
      <c r="G21" s="604"/>
      <c r="H21" s="604"/>
      <c r="I21" s="1560"/>
      <c r="J21" s="1560"/>
      <c r="K21" s="1560"/>
    </row>
    <row r="22" spans="1:12" ht="23.7" customHeight="1">
      <c r="A22" s="588"/>
      <c r="B22" s="637"/>
      <c r="C22" s="602"/>
      <c r="D22" s="603"/>
      <c r="E22" s="603"/>
      <c r="F22" s="603"/>
      <c r="G22" s="604"/>
      <c r="H22" s="604"/>
      <c r="I22" s="1560"/>
      <c r="J22" s="1560"/>
      <c r="K22" s="1560"/>
    </row>
    <row r="23" spans="1:12" ht="23.7" customHeight="1">
      <c r="A23" s="588"/>
      <c r="B23" s="637"/>
      <c r="C23" s="602"/>
      <c r="D23" s="603"/>
      <c r="E23" s="603"/>
      <c r="F23" s="603"/>
      <c r="G23" s="604"/>
      <c r="H23" s="604"/>
      <c r="I23" s="1560"/>
      <c r="J23" s="1560"/>
      <c r="K23" s="1560"/>
    </row>
    <row r="24" spans="1:12" ht="23.7" customHeight="1">
      <c r="A24" s="588"/>
      <c r="B24" s="637"/>
      <c r="C24" s="602"/>
      <c r="D24" s="603"/>
      <c r="E24" s="603"/>
      <c r="F24" s="603"/>
      <c r="G24" s="604"/>
      <c r="H24" s="604"/>
      <c r="I24" s="1560"/>
      <c r="J24" s="1560"/>
      <c r="K24" s="1560"/>
    </row>
    <row r="25" spans="1:12" ht="23.7" customHeight="1" thickBot="1">
      <c r="A25" s="606"/>
      <c r="B25" s="607"/>
      <c r="C25" s="608"/>
      <c r="D25" s="572"/>
      <c r="E25" s="572"/>
      <c r="F25" s="572"/>
      <c r="G25" s="573"/>
      <c r="H25" s="573"/>
      <c r="I25" s="1567"/>
      <c r="J25" s="1567"/>
      <c r="K25" s="1567"/>
    </row>
    <row r="26" spans="1:12" ht="18" customHeight="1">
      <c r="A26" s="650" t="s">
        <v>1206</v>
      </c>
      <c r="B26" s="651"/>
      <c r="C26" s="650" t="s">
        <v>1207</v>
      </c>
      <c r="D26" s="651"/>
      <c r="E26" s="652" t="s">
        <v>1039</v>
      </c>
      <c r="F26" s="652"/>
      <c r="G26" s="653"/>
      <c r="H26" s="654" t="s">
        <v>1040</v>
      </c>
      <c r="I26" s="655"/>
      <c r="J26" s="1564" t="s">
        <v>1208</v>
      </c>
      <c r="K26" s="1565"/>
    </row>
    <row r="27" spans="1:12" ht="18" customHeight="1">
      <c r="A27" s="651"/>
      <c r="B27" s="651"/>
      <c r="C27" s="624"/>
      <c r="D27" s="651"/>
      <c r="E27" s="652" t="s">
        <v>1041</v>
      </c>
      <c r="F27" s="652"/>
      <c r="G27" s="654"/>
      <c r="H27" s="654"/>
      <c r="I27" s="654"/>
      <c r="J27" s="1566"/>
      <c r="K27" s="1566"/>
    </row>
    <row r="28" spans="1:12" ht="8.25" customHeight="1"/>
    <row r="29" spans="1:12" ht="21" customHeight="1">
      <c r="A29" s="567" t="s">
        <v>1209</v>
      </c>
    </row>
    <row r="30" spans="1:12" ht="16.2" customHeight="1">
      <c r="A30" s="567" t="s">
        <v>1180</v>
      </c>
    </row>
    <row r="31" spans="1:12" ht="16.2" customHeight="1"/>
    <row r="32" spans="1:12" ht="16.2" customHeight="1">
      <c r="L32" s="623"/>
    </row>
    <row r="33" spans="12:12" ht="16.2" customHeight="1">
      <c r="L33" s="623"/>
    </row>
    <row r="40" spans="12:12" ht="17.25" customHeight="1"/>
    <row r="43" spans="12:12" ht="24" customHeight="1"/>
  </sheetData>
  <mergeCells count="24">
    <mergeCell ref="J26:K27"/>
    <mergeCell ref="I15:K15"/>
    <mergeCell ref="I16:K16"/>
    <mergeCell ref="I17:K17"/>
    <mergeCell ref="I18:K18"/>
    <mergeCell ref="I19:K19"/>
    <mergeCell ref="I20:K20"/>
    <mergeCell ref="I21:K21"/>
    <mergeCell ref="I22:K22"/>
    <mergeCell ref="I23:K23"/>
    <mergeCell ref="I24:K24"/>
    <mergeCell ref="I25:K25"/>
    <mergeCell ref="I14:K14"/>
    <mergeCell ref="J1:K1"/>
    <mergeCell ref="J2:K2"/>
    <mergeCell ref="A4:K4"/>
    <mergeCell ref="A6:K6"/>
    <mergeCell ref="C7:K7"/>
    <mergeCell ref="I8:K8"/>
    <mergeCell ref="I9:K9"/>
    <mergeCell ref="I10:K10"/>
    <mergeCell ref="I11:K11"/>
    <mergeCell ref="I12:K12"/>
    <mergeCell ref="I13:K13"/>
  </mergeCells>
  <phoneticPr fontId="7" type="noConversion"/>
  <hyperlinks>
    <hyperlink ref="L3" location="預告統計資料發布時間表!A1" display="回發布時間表" xr:uid="{22481CDC-2443-43F7-9AF4-F0DA85708848}"/>
  </hyperlinks>
  <pageMargins left="0.43333333333333302" right="0.196527777777778" top="0.47222222222222199" bottom="0.31527777777777799" header="0.47222222222222199" footer="0.31527777777777799"/>
  <pageSetup paperSize="9" scale="71" firstPageNumber="0" orientation="landscape"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CF440-08C0-4F6E-996B-9373876E8FDD}">
  <sheetPr>
    <pageSetUpPr fitToPage="1"/>
  </sheetPr>
  <dimension ref="A1:BF24"/>
  <sheetViews>
    <sheetView view="pageBreakPreview" zoomScale="75" zoomScaleNormal="75" zoomScaleSheetLayoutView="75" workbookViewId="0">
      <selection sqref="A1:AQ24"/>
    </sheetView>
  </sheetViews>
  <sheetFormatPr defaultColWidth="9" defaultRowHeight="16.2"/>
  <cols>
    <col min="1" max="1" width="9.77734375" style="662" customWidth="1"/>
    <col min="2" max="2" width="5.109375" style="662" customWidth="1"/>
    <col min="3" max="3" width="9.33203125" style="662" customWidth="1"/>
    <col min="4" max="4" width="9.44140625" style="662" customWidth="1"/>
    <col min="5" max="16" width="7.77734375" style="662" customWidth="1"/>
    <col min="17" max="17" width="6.6640625" style="662" customWidth="1"/>
    <col min="18" max="18" width="6.77734375" style="662" customWidth="1"/>
    <col min="19" max="19" width="6.6640625" style="662" customWidth="1"/>
    <col min="20" max="20" width="5.88671875" style="662" customWidth="1"/>
    <col min="21" max="21" width="14.6640625" style="662" customWidth="1"/>
    <col min="22" max="22" width="14.77734375" style="662" customWidth="1"/>
    <col min="23" max="23" width="13.21875" style="662" customWidth="1"/>
    <col min="24" max="24" width="12.6640625" style="662" customWidth="1"/>
    <col min="25" max="35" width="8.88671875" style="662" customWidth="1"/>
    <col min="36" max="36" width="11.109375" style="662" customWidth="1"/>
    <col min="37" max="41" width="8.88671875" style="662" customWidth="1"/>
    <col min="42" max="42" width="9" style="662" customWidth="1"/>
    <col min="43" max="43" width="9.44140625" style="662" customWidth="1"/>
    <col min="44" max="16384" width="9" style="662"/>
  </cols>
  <sheetData>
    <row r="1" spans="1:58" ht="17.25" customHeight="1">
      <c r="A1" s="661" t="s">
        <v>999</v>
      </c>
      <c r="X1" s="661" t="s">
        <v>999</v>
      </c>
      <c r="Y1" s="663"/>
    </row>
    <row r="2" spans="1:58" ht="17.25" customHeight="1">
      <c r="A2" s="661" t="s">
        <v>1212</v>
      </c>
      <c r="B2" s="664" t="s">
        <v>1213</v>
      </c>
      <c r="C2" s="665"/>
      <c r="D2" s="665"/>
      <c r="E2" s="665"/>
      <c r="F2" s="665"/>
      <c r="G2" s="665"/>
      <c r="H2" s="665"/>
      <c r="I2" s="665"/>
      <c r="J2" s="665"/>
      <c r="K2" s="665"/>
      <c r="L2" s="665"/>
      <c r="M2" s="665"/>
      <c r="N2" s="665"/>
      <c r="O2" s="665"/>
      <c r="P2" s="665"/>
      <c r="Q2" s="665"/>
      <c r="R2" s="665"/>
      <c r="S2" s="665"/>
      <c r="T2" s="665"/>
      <c r="U2" s="665"/>
      <c r="V2" s="665"/>
      <c r="W2" s="665"/>
      <c r="X2" s="661" t="s">
        <v>1212</v>
      </c>
      <c r="Y2" s="664" t="s">
        <v>1213</v>
      </c>
      <c r="AA2" s="665"/>
      <c r="AB2" s="665"/>
      <c r="AC2" s="665"/>
      <c r="AD2" s="665"/>
      <c r="AE2" s="665"/>
      <c r="AF2" s="665"/>
      <c r="AG2" s="665"/>
      <c r="AH2" s="665"/>
      <c r="AI2" s="665"/>
      <c r="AJ2" s="665"/>
      <c r="AK2" s="665"/>
      <c r="AL2" s="665"/>
      <c r="AM2" s="665"/>
      <c r="AN2" s="665"/>
      <c r="AO2" s="665"/>
      <c r="AP2" s="665"/>
      <c r="AQ2" s="665"/>
    </row>
    <row r="3" spans="1:58" s="667" customFormat="1" ht="28.2">
      <c r="A3" s="666"/>
      <c r="B3" s="666"/>
      <c r="C3" s="666"/>
      <c r="D3" s="666"/>
      <c r="E3" s="666"/>
      <c r="F3" s="666"/>
      <c r="G3" s="666" t="s">
        <v>1214</v>
      </c>
      <c r="H3" s="666"/>
      <c r="I3" s="666"/>
      <c r="J3" s="666"/>
      <c r="K3" s="666"/>
      <c r="L3" s="666"/>
      <c r="M3" s="666"/>
      <c r="N3" s="666"/>
      <c r="O3" s="666"/>
      <c r="P3" s="666"/>
      <c r="Q3" s="666"/>
      <c r="R3" s="666"/>
      <c r="S3" s="666"/>
      <c r="T3" s="666"/>
      <c r="U3" s="666"/>
      <c r="V3" s="666"/>
      <c r="W3" s="666"/>
      <c r="X3" s="666"/>
      <c r="Y3" s="666"/>
      <c r="Z3" s="666"/>
      <c r="AA3" s="666"/>
      <c r="AB3" s="666"/>
      <c r="AC3" s="666" t="s">
        <v>1215</v>
      </c>
      <c r="AD3" s="666"/>
      <c r="AE3" s="666"/>
      <c r="AF3" s="666"/>
      <c r="AG3" s="666"/>
      <c r="AH3" s="666"/>
      <c r="AI3" s="666"/>
      <c r="AJ3" s="666"/>
      <c r="AK3" s="666"/>
      <c r="AL3" s="666"/>
      <c r="AM3" s="666"/>
      <c r="AN3" s="666"/>
      <c r="AO3" s="666"/>
      <c r="AP3" s="666"/>
      <c r="AQ3" s="666"/>
    </row>
    <row r="4" spans="1:58" ht="34.5" customHeight="1" thickBot="1">
      <c r="A4" s="1612" t="s">
        <v>1216</v>
      </c>
      <c r="B4" s="1612"/>
      <c r="C4" s="1612"/>
      <c r="D4" s="1612"/>
      <c r="E4" s="1612"/>
      <c r="F4" s="1612"/>
      <c r="G4" s="1612"/>
      <c r="H4" s="1612"/>
      <c r="I4" s="1612"/>
      <c r="J4" s="1612"/>
      <c r="K4" s="1612"/>
      <c r="L4" s="1612"/>
      <c r="M4" s="1612"/>
      <c r="N4" s="1612"/>
      <c r="O4" s="1612"/>
      <c r="P4" s="1612"/>
      <c r="Q4" s="1612"/>
      <c r="R4" s="1612"/>
      <c r="S4" s="1612"/>
      <c r="T4" s="1612"/>
      <c r="U4" s="1612"/>
      <c r="V4" s="1612"/>
      <c r="W4" s="1612"/>
      <c r="X4" s="1612" t="s">
        <v>1216</v>
      </c>
      <c r="Y4" s="1612"/>
      <c r="Z4" s="1612"/>
      <c r="AA4" s="1612"/>
      <c r="AB4" s="1612"/>
      <c r="AC4" s="1612"/>
      <c r="AD4" s="1612"/>
      <c r="AE4" s="1612"/>
      <c r="AF4" s="1612"/>
      <c r="AG4" s="1612"/>
      <c r="AH4" s="1612"/>
      <c r="AI4" s="1612"/>
      <c r="AJ4" s="1612"/>
      <c r="AK4" s="1612"/>
      <c r="AL4" s="1612"/>
      <c r="AM4" s="1612"/>
      <c r="AN4" s="1612"/>
      <c r="AO4" s="1612"/>
      <c r="AP4" s="1612"/>
      <c r="AQ4" s="1612"/>
    </row>
    <row r="5" spans="1:58" s="669" customFormat="1" ht="17.25" customHeight="1">
      <c r="A5" s="1593" t="s">
        <v>1217</v>
      </c>
      <c r="B5" s="1613" t="s">
        <v>1218</v>
      </c>
      <c r="C5" s="1613" t="s">
        <v>1219</v>
      </c>
      <c r="D5" s="1613" t="s">
        <v>1220</v>
      </c>
      <c r="E5" s="1597" t="s">
        <v>1221</v>
      </c>
      <c r="F5" s="1598"/>
      <c r="G5" s="1598"/>
      <c r="H5" s="1598"/>
      <c r="I5" s="1598"/>
      <c r="J5" s="1598"/>
      <c r="K5" s="1598"/>
      <c r="L5" s="1598"/>
      <c r="M5" s="1598"/>
      <c r="N5" s="1598"/>
      <c r="O5" s="1598"/>
      <c r="P5" s="1599"/>
      <c r="Q5" s="1614" t="s">
        <v>1222</v>
      </c>
      <c r="R5" s="1615"/>
      <c r="S5" s="1616"/>
      <c r="T5" s="1613" t="s">
        <v>1223</v>
      </c>
      <c r="U5" s="1620" t="s">
        <v>1224</v>
      </c>
      <c r="V5" s="1621"/>
      <c r="W5" s="1593"/>
      <c r="X5" s="1593" t="s">
        <v>1217</v>
      </c>
      <c r="Y5" s="1597" t="s">
        <v>1225</v>
      </c>
      <c r="Z5" s="1598"/>
      <c r="AA5" s="1598"/>
      <c r="AB5" s="1599"/>
      <c r="AC5" s="1620" t="s">
        <v>1226</v>
      </c>
      <c r="AD5" s="1621"/>
      <c r="AE5" s="1621"/>
      <c r="AF5" s="1621"/>
      <c r="AG5" s="1621"/>
      <c r="AH5" s="1621"/>
      <c r="AI5" s="1621"/>
      <c r="AJ5" s="1621"/>
      <c r="AK5" s="1621"/>
      <c r="AL5" s="1621"/>
      <c r="AM5" s="1621"/>
      <c r="AN5" s="1621"/>
      <c r="AO5" s="1621"/>
      <c r="AP5" s="1621"/>
      <c r="AQ5" s="1621"/>
      <c r="AR5" s="54" t="s">
        <v>12</v>
      </c>
      <c r="AS5" s="668"/>
      <c r="AT5" s="668"/>
      <c r="AU5" s="668"/>
      <c r="AV5" s="668"/>
      <c r="AW5" s="668"/>
      <c r="AX5" s="668"/>
      <c r="AY5" s="668"/>
      <c r="AZ5" s="668"/>
      <c r="BA5" s="668"/>
      <c r="BB5" s="668"/>
      <c r="BC5" s="668"/>
      <c r="BD5" s="668"/>
      <c r="BE5" s="668"/>
      <c r="BF5" s="668"/>
    </row>
    <row r="6" spans="1:58" ht="17.25" customHeight="1">
      <c r="A6" s="1594"/>
      <c r="B6" s="1570"/>
      <c r="C6" s="1570"/>
      <c r="D6" s="1570"/>
      <c r="E6" s="1604" t="s">
        <v>1227</v>
      </c>
      <c r="F6" s="1604"/>
      <c r="G6" s="1604"/>
      <c r="H6" s="1604" t="s">
        <v>1228</v>
      </c>
      <c r="I6" s="1604"/>
      <c r="J6" s="1604"/>
      <c r="K6" s="1604" t="s">
        <v>1229</v>
      </c>
      <c r="L6" s="1604"/>
      <c r="M6" s="1604"/>
      <c r="N6" s="1604" t="s">
        <v>1230</v>
      </c>
      <c r="O6" s="1604"/>
      <c r="P6" s="1604"/>
      <c r="Q6" s="1617"/>
      <c r="R6" s="1618"/>
      <c r="S6" s="1619"/>
      <c r="T6" s="1570"/>
      <c r="U6" s="1586" t="s">
        <v>1231</v>
      </c>
      <c r="V6" s="1569" t="s">
        <v>1232</v>
      </c>
      <c r="W6" s="1569" t="s">
        <v>1233</v>
      </c>
      <c r="X6" s="1594"/>
      <c r="Y6" s="1600"/>
      <c r="Z6" s="1601"/>
      <c r="AA6" s="1601"/>
      <c r="AB6" s="1602"/>
      <c r="AC6" s="1609" t="s">
        <v>1234</v>
      </c>
      <c r="AD6" s="1610"/>
      <c r="AE6" s="1609" t="s">
        <v>1235</v>
      </c>
      <c r="AF6" s="1611"/>
      <c r="AG6" s="1611"/>
      <c r="AH6" s="1611"/>
      <c r="AI6" s="1611"/>
      <c r="AJ6" s="1611"/>
      <c r="AK6" s="1611"/>
      <c r="AL6" s="1610"/>
      <c r="AM6" s="1585" t="s">
        <v>1236</v>
      </c>
      <c r="AN6" s="1585" t="s">
        <v>1237</v>
      </c>
      <c r="AO6" s="1585" t="s">
        <v>1238</v>
      </c>
      <c r="AP6" s="1605" t="s">
        <v>1239</v>
      </c>
      <c r="AQ6" s="1606"/>
      <c r="AR6" s="672"/>
      <c r="AS6" s="672"/>
      <c r="AT6" s="672"/>
      <c r="AU6" s="672"/>
      <c r="AV6" s="672"/>
      <c r="AW6" s="672"/>
      <c r="AX6" s="672"/>
      <c r="AY6" s="672"/>
      <c r="AZ6" s="672"/>
      <c r="BA6" s="672"/>
      <c r="BB6" s="672"/>
      <c r="BC6" s="672"/>
      <c r="BD6" s="672"/>
      <c r="BE6" s="672"/>
      <c r="BF6" s="672"/>
    </row>
    <row r="7" spans="1:58" s="674" customFormat="1" ht="17.25" customHeight="1">
      <c r="A7" s="1594"/>
      <c r="B7" s="1570"/>
      <c r="C7" s="1570"/>
      <c r="D7" s="1570"/>
      <c r="E7" s="1604" t="s">
        <v>1016</v>
      </c>
      <c r="F7" s="1604" t="s">
        <v>1056</v>
      </c>
      <c r="G7" s="1604" t="s">
        <v>1057</v>
      </c>
      <c r="H7" s="1604" t="s">
        <v>1016</v>
      </c>
      <c r="I7" s="1604" t="s">
        <v>1056</v>
      </c>
      <c r="J7" s="1604" t="s">
        <v>1057</v>
      </c>
      <c r="K7" s="1604" t="s">
        <v>1016</v>
      </c>
      <c r="L7" s="1604" t="s">
        <v>1056</v>
      </c>
      <c r="M7" s="1604" t="s">
        <v>1057</v>
      </c>
      <c r="N7" s="1604" t="s">
        <v>1016</v>
      </c>
      <c r="O7" s="1604" t="s">
        <v>1056</v>
      </c>
      <c r="P7" s="1604" t="s">
        <v>1057</v>
      </c>
      <c r="Q7" s="1586" t="s">
        <v>1016</v>
      </c>
      <c r="R7" s="1586" t="s">
        <v>1056</v>
      </c>
      <c r="S7" s="1586" t="s">
        <v>1057</v>
      </c>
      <c r="T7" s="1570"/>
      <c r="U7" s="1587"/>
      <c r="V7" s="1570"/>
      <c r="W7" s="1570"/>
      <c r="X7" s="1594"/>
      <c r="Y7" s="1582" t="s">
        <v>1240</v>
      </c>
      <c r="Z7" s="1590" t="s">
        <v>1241</v>
      </c>
      <c r="AA7" s="1581" t="s">
        <v>1242</v>
      </c>
      <c r="AB7" s="1581" t="s">
        <v>1243</v>
      </c>
      <c r="AC7" s="1584" t="s">
        <v>1244</v>
      </c>
      <c r="AD7" s="1584" t="s">
        <v>1245</v>
      </c>
      <c r="AE7" s="1585" t="s">
        <v>1246</v>
      </c>
      <c r="AF7" s="1585" t="s">
        <v>1247</v>
      </c>
      <c r="AG7" s="1585" t="s">
        <v>1248</v>
      </c>
      <c r="AH7" s="1585" t="s">
        <v>1249</v>
      </c>
      <c r="AI7" s="1571" t="s">
        <v>1250</v>
      </c>
      <c r="AJ7" s="1572"/>
      <c r="AK7" s="1572"/>
      <c r="AL7" s="1573"/>
      <c r="AM7" s="1585"/>
      <c r="AN7" s="1585"/>
      <c r="AO7" s="1585"/>
      <c r="AP7" s="1584" t="s">
        <v>1251</v>
      </c>
      <c r="AQ7" s="1607" t="s">
        <v>1252</v>
      </c>
      <c r="AR7" s="673"/>
      <c r="AS7" s="673"/>
      <c r="AT7" s="673"/>
      <c r="AU7" s="673"/>
      <c r="AV7" s="673"/>
      <c r="AW7" s="673"/>
      <c r="AX7" s="673"/>
      <c r="AY7" s="673"/>
      <c r="AZ7" s="673"/>
      <c r="BA7" s="673"/>
      <c r="BB7" s="673"/>
      <c r="BC7" s="673"/>
      <c r="BD7" s="673"/>
      <c r="BE7" s="673"/>
      <c r="BF7" s="673"/>
    </row>
    <row r="8" spans="1:58" s="674" customFormat="1" ht="17.25" customHeight="1">
      <c r="A8" s="1595"/>
      <c r="B8" s="1570"/>
      <c r="C8" s="1570"/>
      <c r="D8" s="1570"/>
      <c r="E8" s="1604"/>
      <c r="F8" s="1604"/>
      <c r="G8" s="1604"/>
      <c r="H8" s="1604"/>
      <c r="I8" s="1604"/>
      <c r="J8" s="1604"/>
      <c r="K8" s="1604"/>
      <c r="L8" s="1604"/>
      <c r="M8" s="1604"/>
      <c r="N8" s="1604"/>
      <c r="O8" s="1604"/>
      <c r="P8" s="1604"/>
      <c r="Q8" s="1587"/>
      <c r="R8" s="1587"/>
      <c r="S8" s="1587"/>
      <c r="T8" s="1570"/>
      <c r="U8" s="1587"/>
      <c r="V8" s="1570"/>
      <c r="W8" s="1570"/>
      <c r="X8" s="1595"/>
      <c r="Y8" s="1588"/>
      <c r="Z8" s="1591"/>
      <c r="AA8" s="1582"/>
      <c r="AB8" s="1582"/>
      <c r="AC8" s="1585"/>
      <c r="AD8" s="1585"/>
      <c r="AE8" s="1585"/>
      <c r="AF8" s="1585"/>
      <c r="AG8" s="1585"/>
      <c r="AH8" s="1585"/>
      <c r="AI8" s="1569" t="s">
        <v>1253</v>
      </c>
      <c r="AJ8" s="1571" t="s">
        <v>1254</v>
      </c>
      <c r="AK8" s="1572"/>
      <c r="AL8" s="1573"/>
      <c r="AM8" s="1585"/>
      <c r="AN8" s="1585"/>
      <c r="AO8" s="1585"/>
      <c r="AP8" s="1585"/>
      <c r="AQ8" s="1608"/>
      <c r="AR8" s="673"/>
      <c r="AS8" s="673"/>
      <c r="AT8" s="673"/>
      <c r="AU8" s="673"/>
      <c r="AV8" s="673"/>
      <c r="AW8" s="673"/>
      <c r="AX8" s="673"/>
      <c r="AY8" s="673"/>
      <c r="AZ8" s="673"/>
      <c r="BA8" s="673"/>
      <c r="BB8" s="673"/>
      <c r="BC8" s="673"/>
      <c r="BD8" s="673"/>
      <c r="BE8" s="673"/>
      <c r="BF8" s="673"/>
    </row>
    <row r="9" spans="1:58" s="674" customFormat="1" ht="17.25" customHeight="1">
      <c r="A9" s="1595"/>
      <c r="B9" s="1570"/>
      <c r="C9" s="1570"/>
      <c r="D9" s="1570"/>
      <c r="E9" s="1604"/>
      <c r="F9" s="1604"/>
      <c r="G9" s="1604"/>
      <c r="H9" s="1604"/>
      <c r="I9" s="1604"/>
      <c r="J9" s="1604"/>
      <c r="K9" s="1604"/>
      <c r="L9" s="1604"/>
      <c r="M9" s="1604"/>
      <c r="N9" s="1604"/>
      <c r="O9" s="1604"/>
      <c r="P9" s="1604"/>
      <c r="Q9" s="1587"/>
      <c r="R9" s="1587"/>
      <c r="S9" s="1587"/>
      <c r="T9" s="1570"/>
      <c r="U9" s="1587"/>
      <c r="V9" s="1570"/>
      <c r="W9" s="1570"/>
      <c r="X9" s="1595"/>
      <c r="Y9" s="1588"/>
      <c r="Z9" s="1591"/>
      <c r="AA9" s="1582"/>
      <c r="AB9" s="1582"/>
      <c r="AC9" s="1585"/>
      <c r="AD9" s="1585"/>
      <c r="AE9" s="1585"/>
      <c r="AF9" s="1585"/>
      <c r="AG9" s="1585"/>
      <c r="AH9" s="1585"/>
      <c r="AI9" s="1570"/>
      <c r="AJ9" s="671" t="s">
        <v>1240</v>
      </c>
      <c r="AK9" s="671" t="s">
        <v>1255</v>
      </c>
      <c r="AL9" s="671" t="s">
        <v>1256</v>
      </c>
      <c r="AM9" s="1585"/>
      <c r="AN9" s="1585"/>
      <c r="AO9" s="1585"/>
      <c r="AP9" s="1585"/>
      <c r="AQ9" s="1608"/>
      <c r="AR9" s="673"/>
      <c r="AS9" s="673"/>
      <c r="AT9" s="673"/>
      <c r="AU9" s="673"/>
      <c r="AV9" s="673"/>
      <c r="AW9" s="673"/>
      <c r="AX9" s="673"/>
      <c r="AY9" s="673"/>
      <c r="AZ9" s="673"/>
      <c r="BA9" s="673"/>
      <c r="BB9" s="673"/>
      <c r="BC9" s="673"/>
      <c r="BD9" s="673"/>
      <c r="BE9" s="673"/>
      <c r="BF9" s="673"/>
    </row>
    <row r="10" spans="1:58" s="680" customFormat="1" ht="22.5" customHeight="1" thickBot="1">
      <c r="A10" s="1596"/>
      <c r="B10" s="675" t="s">
        <v>1257</v>
      </c>
      <c r="C10" s="676" t="s">
        <v>1258</v>
      </c>
      <c r="D10" s="676" t="s">
        <v>1259</v>
      </c>
      <c r="E10" s="676" t="s">
        <v>1259</v>
      </c>
      <c r="F10" s="676" t="s">
        <v>1259</v>
      </c>
      <c r="G10" s="676" t="s">
        <v>1259</v>
      </c>
      <c r="H10" s="676" t="s">
        <v>1259</v>
      </c>
      <c r="I10" s="676" t="s">
        <v>1259</v>
      </c>
      <c r="J10" s="676" t="s">
        <v>1259</v>
      </c>
      <c r="K10" s="676" t="s">
        <v>1259</v>
      </c>
      <c r="L10" s="676" t="s">
        <v>1259</v>
      </c>
      <c r="M10" s="676" t="s">
        <v>1259</v>
      </c>
      <c r="N10" s="676" t="s">
        <v>1259</v>
      </c>
      <c r="O10" s="676" t="s">
        <v>1259</v>
      </c>
      <c r="P10" s="676" t="s">
        <v>1259</v>
      </c>
      <c r="Q10" s="676" t="s">
        <v>1259</v>
      </c>
      <c r="R10" s="676" t="s">
        <v>1259</v>
      </c>
      <c r="S10" s="676" t="s">
        <v>1259</v>
      </c>
      <c r="T10" s="676" t="s">
        <v>1257</v>
      </c>
      <c r="U10" s="1622"/>
      <c r="V10" s="1603"/>
      <c r="W10" s="1603"/>
      <c r="X10" s="1596"/>
      <c r="Y10" s="1589"/>
      <c r="Z10" s="1592"/>
      <c r="AA10" s="1583"/>
      <c r="AB10" s="1583"/>
      <c r="AC10" s="676" t="s">
        <v>1260</v>
      </c>
      <c r="AD10" s="676" t="s">
        <v>1260</v>
      </c>
      <c r="AE10" s="676" t="s">
        <v>1261</v>
      </c>
      <c r="AF10" s="676" t="s">
        <v>1262</v>
      </c>
      <c r="AG10" s="676" t="s">
        <v>1263</v>
      </c>
      <c r="AH10" s="676" t="s">
        <v>1263</v>
      </c>
      <c r="AI10" s="676" t="s">
        <v>1263</v>
      </c>
      <c r="AJ10" s="676" t="s">
        <v>1259</v>
      </c>
      <c r="AK10" s="676" t="s">
        <v>1259</v>
      </c>
      <c r="AL10" s="676" t="s">
        <v>1259</v>
      </c>
      <c r="AM10" s="676" t="s">
        <v>1261</v>
      </c>
      <c r="AN10" s="676" t="s">
        <v>1261</v>
      </c>
      <c r="AO10" s="676" t="s">
        <v>1264</v>
      </c>
      <c r="AP10" s="677" t="s">
        <v>1265</v>
      </c>
      <c r="AQ10" s="678" t="s">
        <v>1265</v>
      </c>
      <c r="AR10" s="679"/>
      <c r="AS10" s="679"/>
      <c r="AT10" s="679"/>
      <c r="AU10" s="679"/>
      <c r="AV10" s="679"/>
      <c r="AW10" s="679"/>
      <c r="AX10" s="679"/>
      <c r="AY10" s="679"/>
      <c r="AZ10" s="679"/>
      <c r="BA10" s="679"/>
      <c r="BB10" s="679"/>
      <c r="BC10" s="679"/>
      <c r="BD10" s="679"/>
      <c r="BE10" s="679"/>
      <c r="BF10" s="679"/>
    </row>
    <row r="11" spans="1:58" s="687" customFormat="1" ht="28.5" customHeight="1">
      <c r="A11" s="681" t="s">
        <v>1266</v>
      </c>
      <c r="B11" s="682">
        <f t="shared" ref="B11:S11" si="0">SUM(B12:B17)</f>
        <v>6</v>
      </c>
      <c r="C11" s="683">
        <f>C12+C13+C14+C15+C16+C17</f>
        <v>1139</v>
      </c>
      <c r="D11" s="684">
        <f t="shared" si="0"/>
        <v>4317</v>
      </c>
      <c r="E11" s="681">
        <f t="shared" si="0"/>
        <v>83</v>
      </c>
      <c r="F11" s="681">
        <f t="shared" si="0"/>
        <v>48</v>
      </c>
      <c r="G11" s="681">
        <f t="shared" si="0"/>
        <v>35</v>
      </c>
      <c r="H11" s="681">
        <f t="shared" si="0"/>
        <v>6</v>
      </c>
      <c r="I11" s="681">
        <f t="shared" si="0"/>
        <v>4</v>
      </c>
      <c r="J11" s="681">
        <f t="shared" si="0"/>
        <v>2</v>
      </c>
      <c r="K11" s="681">
        <f t="shared" si="0"/>
        <v>58</v>
      </c>
      <c r="L11" s="681">
        <f t="shared" si="0"/>
        <v>38</v>
      </c>
      <c r="M11" s="681">
        <f t="shared" si="0"/>
        <v>21</v>
      </c>
      <c r="N11" s="681">
        <f t="shared" si="0"/>
        <v>18</v>
      </c>
      <c r="O11" s="681">
        <f t="shared" si="0"/>
        <v>6</v>
      </c>
      <c r="P11" s="681">
        <f t="shared" si="0"/>
        <v>12</v>
      </c>
      <c r="Q11" s="684">
        <f t="shared" si="0"/>
        <v>334</v>
      </c>
      <c r="R11" s="684">
        <f t="shared" si="0"/>
        <v>173</v>
      </c>
      <c r="S11" s="684">
        <f t="shared" si="0"/>
        <v>160</v>
      </c>
      <c r="T11" s="685">
        <f t="shared" ref="T11" si="1">SUM(T12:T17)</f>
        <v>6</v>
      </c>
      <c r="U11" s="684">
        <f>SUM(U12:U17)</f>
        <v>9504915</v>
      </c>
      <c r="V11" s="684">
        <f>SUM(V12:V17)</f>
        <v>9010393</v>
      </c>
      <c r="W11" s="684">
        <f>SUM(W12:W17)</f>
        <v>584522</v>
      </c>
      <c r="X11" s="681" t="s">
        <v>1266</v>
      </c>
      <c r="Y11" s="681">
        <v>6</v>
      </c>
      <c r="Z11" s="684">
        <v>6</v>
      </c>
      <c r="AA11" s="684">
        <v>0</v>
      </c>
      <c r="AB11" s="684">
        <v>0</v>
      </c>
      <c r="AC11" s="684">
        <f>SUM(AC12:AC17)</f>
        <v>0</v>
      </c>
      <c r="AD11" s="684">
        <f>SUM(AD12:AD17)</f>
        <v>0</v>
      </c>
      <c r="AE11" s="681">
        <f>SUM(AE12:AE17)</f>
        <v>0</v>
      </c>
      <c r="AF11" s="684" t="s">
        <v>1267</v>
      </c>
      <c r="AG11" s="684">
        <f>SUM(AG12:AG17)</f>
        <v>4</v>
      </c>
      <c r="AH11" s="684">
        <v>1</v>
      </c>
      <c r="AI11" s="684">
        <v>4</v>
      </c>
      <c r="AJ11" s="684">
        <f>SUM(AJ12:AJ17)</f>
        <v>38</v>
      </c>
      <c r="AK11" s="684">
        <f>SUM(AK12:AK17)</f>
        <v>21</v>
      </c>
      <c r="AL11" s="684">
        <f>SUM(AL12:AL17)</f>
        <v>17</v>
      </c>
      <c r="AM11" s="684" t="s">
        <v>1267</v>
      </c>
      <c r="AN11" s="684">
        <v>0</v>
      </c>
      <c r="AO11" s="684">
        <v>0</v>
      </c>
      <c r="AP11" s="681">
        <f>SUM(AP12:AP17)</f>
        <v>2520</v>
      </c>
      <c r="AQ11" s="686">
        <f>SUM(AQ12:AQ17)</f>
        <v>7490</v>
      </c>
    </row>
    <row r="12" spans="1:58" s="670" customFormat="1" ht="34.5" customHeight="1">
      <c r="A12" s="688" t="s">
        <v>1268</v>
      </c>
      <c r="B12" s="689">
        <v>1</v>
      </c>
      <c r="C12" s="683">
        <v>167</v>
      </c>
      <c r="D12" s="690">
        <v>632</v>
      </c>
      <c r="E12" s="688">
        <f t="shared" ref="E12:E17" si="2">SUM(F12:G12)</f>
        <v>16</v>
      </c>
      <c r="F12" s="688">
        <f>SUM(I12,L12,O12)</f>
        <v>10</v>
      </c>
      <c r="G12" s="688">
        <f>SUM(M12,P12)</f>
        <v>6</v>
      </c>
      <c r="H12" s="688">
        <v>1</v>
      </c>
      <c r="I12" s="688">
        <v>1</v>
      </c>
      <c r="J12" s="688" t="s">
        <v>1267</v>
      </c>
      <c r="K12" s="688">
        <v>12</v>
      </c>
      <c r="L12" s="688">
        <v>9</v>
      </c>
      <c r="M12" s="688">
        <v>3</v>
      </c>
      <c r="N12" s="688">
        <v>3</v>
      </c>
      <c r="O12" s="688" t="s">
        <v>1267</v>
      </c>
      <c r="P12" s="688">
        <v>3</v>
      </c>
      <c r="Q12" s="690">
        <v>89</v>
      </c>
      <c r="R12" s="690">
        <v>47</v>
      </c>
      <c r="S12" s="690">
        <v>41</v>
      </c>
      <c r="T12" s="691">
        <v>1</v>
      </c>
      <c r="U12" s="692">
        <f t="shared" ref="U12:U15" si="3">SUM(V12:W12)</f>
        <v>3651960</v>
      </c>
      <c r="V12" s="692">
        <v>3594760</v>
      </c>
      <c r="W12" s="692">
        <v>57200</v>
      </c>
      <c r="X12" s="688" t="s">
        <v>1268</v>
      </c>
      <c r="Y12" s="688">
        <v>1</v>
      </c>
      <c r="Z12" s="688">
        <v>1</v>
      </c>
      <c r="AA12" s="688" t="s">
        <v>1267</v>
      </c>
      <c r="AB12" s="693" t="s">
        <v>1267</v>
      </c>
      <c r="AC12" s="690" t="s">
        <v>1267</v>
      </c>
      <c r="AD12" s="693" t="s">
        <v>1267</v>
      </c>
      <c r="AE12" s="693" t="s">
        <v>1267</v>
      </c>
      <c r="AF12" s="693" t="s">
        <v>1267</v>
      </c>
      <c r="AG12" s="688">
        <v>1</v>
      </c>
      <c r="AH12" s="693" t="s">
        <v>1267</v>
      </c>
      <c r="AI12" s="688">
        <v>1</v>
      </c>
      <c r="AJ12" s="690">
        <f>SUM(AK12:AL12)</f>
        <v>2</v>
      </c>
      <c r="AK12" s="693">
        <v>1</v>
      </c>
      <c r="AL12" s="693">
        <v>1</v>
      </c>
      <c r="AM12" s="693" t="s">
        <v>1267</v>
      </c>
      <c r="AN12" s="693" t="s">
        <v>1267</v>
      </c>
      <c r="AO12" s="693" t="s">
        <v>1267</v>
      </c>
      <c r="AP12" s="694">
        <v>1000</v>
      </c>
      <c r="AQ12" s="694">
        <v>6000</v>
      </c>
      <c r="AR12" s="695"/>
      <c r="AS12" s="695"/>
      <c r="AT12" s="695"/>
      <c r="AU12" s="695"/>
      <c r="AV12" s="695"/>
      <c r="AW12" s="695"/>
      <c r="AX12" s="695"/>
      <c r="AY12" s="695"/>
      <c r="AZ12" s="695"/>
      <c r="BA12" s="695"/>
      <c r="BB12" s="695"/>
      <c r="BC12" s="695"/>
      <c r="BD12" s="695"/>
      <c r="BE12" s="695"/>
      <c r="BF12" s="695"/>
    </row>
    <row r="13" spans="1:58" s="670" customFormat="1" ht="35.1" customHeight="1">
      <c r="A13" s="688" t="s">
        <v>1269</v>
      </c>
      <c r="B13" s="689">
        <v>1</v>
      </c>
      <c r="C13" s="683">
        <v>217</v>
      </c>
      <c r="D13" s="696">
        <v>823</v>
      </c>
      <c r="E13" s="697">
        <f t="shared" si="2"/>
        <v>12</v>
      </c>
      <c r="F13" s="697">
        <f>SUM(I13,L13,O13)</f>
        <v>6</v>
      </c>
      <c r="G13" s="697">
        <f>SUM(M13,P13)</f>
        <v>6</v>
      </c>
      <c r="H13" s="697">
        <v>1</v>
      </c>
      <c r="I13" s="697">
        <v>1</v>
      </c>
      <c r="J13" s="697" t="s">
        <v>1267</v>
      </c>
      <c r="K13" s="697">
        <f>SUM(L13:M13)</f>
        <v>8</v>
      </c>
      <c r="L13" s="697">
        <v>3</v>
      </c>
      <c r="M13" s="697">
        <v>5</v>
      </c>
      <c r="N13" s="688">
        <f>SUM(O13:P13)</f>
        <v>3</v>
      </c>
      <c r="O13" s="688">
        <v>2</v>
      </c>
      <c r="P13" s="688">
        <v>1</v>
      </c>
      <c r="Q13" s="690">
        <f>SUM(R13:S13)</f>
        <v>69</v>
      </c>
      <c r="R13" s="690">
        <v>26</v>
      </c>
      <c r="S13" s="690">
        <v>43</v>
      </c>
      <c r="T13" s="690">
        <v>1</v>
      </c>
      <c r="U13" s="692">
        <f t="shared" si="3"/>
        <v>3415279</v>
      </c>
      <c r="V13" s="692">
        <v>3160583</v>
      </c>
      <c r="W13" s="692">
        <v>254696</v>
      </c>
      <c r="X13" s="688" t="s">
        <v>1269</v>
      </c>
      <c r="Y13" s="688">
        <v>1</v>
      </c>
      <c r="Z13" s="688">
        <v>1</v>
      </c>
      <c r="AA13" s="688" t="s">
        <v>1267</v>
      </c>
      <c r="AB13" s="693" t="s">
        <v>1267</v>
      </c>
      <c r="AC13" s="690" t="s">
        <v>1267</v>
      </c>
      <c r="AD13" s="690" t="s">
        <v>1267</v>
      </c>
      <c r="AE13" s="693" t="s">
        <v>1267</v>
      </c>
      <c r="AF13" s="693" t="s">
        <v>1267</v>
      </c>
      <c r="AG13" s="693">
        <v>1</v>
      </c>
      <c r="AH13" s="688">
        <v>1</v>
      </c>
      <c r="AI13" s="693">
        <v>1</v>
      </c>
      <c r="AJ13" s="690">
        <f>SUM(AK13:AL13)</f>
        <v>17</v>
      </c>
      <c r="AK13" s="690">
        <v>12</v>
      </c>
      <c r="AL13" s="690">
        <v>5</v>
      </c>
      <c r="AM13" s="693" t="s">
        <v>1267</v>
      </c>
      <c r="AN13" s="693" t="s">
        <v>1267</v>
      </c>
      <c r="AO13" s="693" t="s">
        <v>1267</v>
      </c>
      <c r="AP13" s="694">
        <v>1000</v>
      </c>
      <c r="AQ13" s="694">
        <v>600</v>
      </c>
      <c r="AR13" s="695"/>
      <c r="AS13" s="695"/>
      <c r="AT13" s="695"/>
      <c r="AU13" s="695"/>
      <c r="AV13" s="695"/>
      <c r="AW13" s="695"/>
      <c r="AX13" s="695"/>
      <c r="AY13" s="695"/>
      <c r="AZ13" s="695"/>
      <c r="BA13" s="695"/>
      <c r="BB13" s="695"/>
      <c r="BC13" s="695"/>
      <c r="BD13" s="695"/>
      <c r="BE13" s="695"/>
      <c r="BF13" s="695"/>
    </row>
    <row r="14" spans="1:58" s="670" customFormat="1" ht="35.1" customHeight="1">
      <c r="A14" s="688" t="s">
        <v>1270</v>
      </c>
      <c r="B14" s="689">
        <v>1</v>
      </c>
      <c r="C14" s="683">
        <v>315</v>
      </c>
      <c r="D14" s="696">
        <v>1218</v>
      </c>
      <c r="E14" s="697">
        <f t="shared" si="2"/>
        <v>12</v>
      </c>
      <c r="F14" s="697">
        <f>SUM(L14,O14)</f>
        <v>6</v>
      </c>
      <c r="G14" s="697">
        <f>SUM(J14,M14,P14)</f>
        <v>6</v>
      </c>
      <c r="H14" s="697">
        <v>1</v>
      </c>
      <c r="I14" s="697" t="s">
        <v>1267</v>
      </c>
      <c r="J14" s="697">
        <v>1</v>
      </c>
      <c r="K14" s="697">
        <f>SUM(L14:M14)</f>
        <v>8</v>
      </c>
      <c r="L14" s="697">
        <v>5</v>
      </c>
      <c r="M14" s="697">
        <v>3</v>
      </c>
      <c r="N14" s="688">
        <f>SUM(O14:P14)</f>
        <v>3</v>
      </c>
      <c r="O14" s="688">
        <v>1</v>
      </c>
      <c r="P14" s="688">
        <v>2</v>
      </c>
      <c r="Q14" s="690">
        <f>SUM(R14:S14)</f>
        <v>36</v>
      </c>
      <c r="R14" s="690">
        <v>21</v>
      </c>
      <c r="S14" s="690">
        <v>15</v>
      </c>
      <c r="T14" s="690">
        <v>1</v>
      </c>
      <c r="U14" s="692">
        <f t="shared" si="3"/>
        <v>28400</v>
      </c>
      <c r="V14" s="692">
        <v>20000</v>
      </c>
      <c r="W14" s="692">
        <v>8400</v>
      </c>
      <c r="X14" s="688" t="s">
        <v>1270</v>
      </c>
      <c r="Y14" s="688">
        <v>1</v>
      </c>
      <c r="Z14" s="688">
        <v>1</v>
      </c>
      <c r="AA14" s="688" t="s">
        <v>1267</v>
      </c>
      <c r="AB14" s="693" t="s">
        <v>1267</v>
      </c>
      <c r="AC14" s="693" t="s">
        <v>1267</v>
      </c>
      <c r="AD14" s="693" t="s">
        <v>1267</v>
      </c>
      <c r="AE14" s="693" t="s">
        <v>1267</v>
      </c>
      <c r="AF14" s="693" t="s">
        <v>1267</v>
      </c>
      <c r="AG14" s="693" t="s">
        <v>1267</v>
      </c>
      <c r="AH14" s="693" t="s">
        <v>1267</v>
      </c>
      <c r="AI14" s="690" t="s">
        <v>1267</v>
      </c>
      <c r="AJ14" s="690" t="s">
        <v>1267</v>
      </c>
      <c r="AK14" s="690" t="s">
        <v>1267</v>
      </c>
      <c r="AL14" s="693" t="s">
        <v>1267</v>
      </c>
      <c r="AM14" s="693" t="s">
        <v>1267</v>
      </c>
      <c r="AN14" s="693" t="s">
        <v>1267</v>
      </c>
      <c r="AO14" s="693" t="s">
        <v>1267</v>
      </c>
      <c r="AP14" s="694" t="s">
        <v>1267</v>
      </c>
      <c r="AQ14" s="694">
        <v>50</v>
      </c>
      <c r="AR14" s="695"/>
      <c r="AS14" s="695"/>
      <c r="AT14" s="695"/>
      <c r="AU14" s="695"/>
      <c r="AV14" s="695"/>
      <c r="AW14" s="695"/>
      <c r="AX14" s="695"/>
      <c r="AY14" s="695"/>
      <c r="AZ14" s="695"/>
      <c r="BA14" s="695"/>
      <c r="BB14" s="695"/>
      <c r="BC14" s="695"/>
      <c r="BD14" s="695"/>
      <c r="BE14" s="695"/>
      <c r="BF14" s="695"/>
    </row>
    <row r="15" spans="1:58" s="670" customFormat="1" ht="35.1" customHeight="1">
      <c r="A15" s="688" t="s">
        <v>1271</v>
      </c>
      <c r="B15" s="689">
        <v>1</v>
      </c>
      <c r="C15" s="683">
        <v>261</v>
      </c>
      <c r="D15" s="696">
        <v>942</v>
      </c>
      <c r="E15" s="697">
        <f t="shared" si="2"/>
        <v>18</v>
      </c>
      <c r="F15" s="697">
        <f>SUM(I15,L15,O15)</f>
        <v>10</v>
      </c>
      <c r="G15" s="697">
        <f>SUM(M15,P15)</f>
        <v>8</v>
      </c>
      <c r="H15" s="697">
        <v>1</v>
      </c>
      <c r="I15" s="697">
        <v>1</v>
      </c>
      <c r="J15" s="697" t="s">
        <v>1267</v>
      </c>
      <c r="K15" s="697">
        <f>SUM(L15:M15)</f>
        <v>14</v>
      </c>
      <c r="L15" s="697">
        <v>8</v>
      </c>
      <c r="M15" s="697">
        <v>6</v>
      </c>
      <c r="N15" s="688">
        <f>SUM(O15:P15)</f>
        <v>3</v>
      </c>
      <c r="O15" s="688">
        <v>1</v>
      </c>
      <c r="P15" s="688">
        <v>2</v>
      </c>
      <c r="Q15" s="690">
        <f>SUM(R15:S15)</f>
        <v>60</v>
      </c>
      <c r="R15" s="690">
        <v>40</v>
      </c>
      <c r="S15" s="690">
        <v>20</v>
      </c>
      <c r="T15" s="690">
        <v>1</v>
      </c>
      <c r="U15" s="692">
        <f t="shared" si="3"/>
        <v>307250</v>
      </c>
      <c r="V15" s="692">
        <v>295050</v>
      </c>
      <c r="W15" s="692">
        <v>12200</v>
      </c>
      <c r="X15" s="688" t="s">
        <v>1271</v>
      </c>
      <c r="Y15" s="688">
        <v>1</v>
      </c>
      <c r="Z15" s="688">
        <v>1</v>
      </c>
      <c r="AA15" s="688" t="s">
        <v>1267</v>
      </c>
      <c r="AB15" s="693" t="s">
        <v>1267</v>
      </c>
      <c r="AC15" s="693" t="s">
        <v>1267</v>
      </c>
      <c r="AD15" s="693" t="s">
        <v>1267</v>
      </c>
      <c r="AE15" s="693" t="s">
        <v>1267</v>
      </c>
      <c r="AF15" s="693" t="s">
        <v>1267</v>
      </c>
      <c r="AG15" s="693">
        <v>1</v>
      </c>
      <c r="AH15" s="693" t="s">
        <v>1267</v>
      </c>
      <c r="AI15" s="693">
        <v>1</v>
      </c>
      <c r="AJ15" s="690">
        <v>4</v>
      </c>
      <c r="AK15" s="693">
        <v>2</v>
      </c>
      <c r="AL15" s="693">
        <v>2</v>
      </c>
      <c r="AM15" s="693" t="s">
        <v>1267</v>
      </c>
      <c r="AN15" s="693" t="s">
        <v>1267</v>
      </c>
      <c r="AO15" s="693" t="s">
        <v>1267</v>
      </c>
      <c r="AP15" s="694">
        <v>200</v>
      </c>
      <c r="AQ15" s="694">
        <v>200</v>
      </c>
      <c r="AR15" s="695"/>
      <c r="AS15" s="695"/>
      <c r="AT15" s="695"/>
      <c r="AU15" s="695"/>
      <c r="AV15" s="695"/>
      <c r="AW15" s="695"/>
      <c r="AX15" s="695"/>
      <c r="AY15" s="695"/>
      <c r="AZ15" s="695"/>
      <c r="BA15" s="695"/>
      <c r="BB15" s="695"/>
      <c r="BC15" s="695"/>
      <c r="BD15" s="695"/>
      <c r="BE15" s="695"/>
      <c r="BF15" s="695"/>
    </row>
    <row r="16" spans="1:58" s="670" customFormat="1" ht="35.1" customHeight="1">
      <c r="A16" s="688" t="s">
        <v>1272</v>
      </c>
      <c r="B16" s="689">
        <v>1</v>
      </c>
      <c r="C16" s="683">
        <v>93</v>
      </c>
      <c r="D16" s="690">
        <v>358</v>
      </c>
      <c r="E16" s="688">
        <f t="shared" si="2"/>
        <v>13</v>
      </c>
      <c r="F16" s="688">
        <f>SUM(L16,O16)</f>
        <v>6</v>
      </c>
      <c r="G16" s="688">
        <f>SUM(J16,M16,P16)</f>
        <v>7</v>
      </c>
      <c r="H16" s="688">
        <v>1</v>
      </c>
      <c r="I16" s="688" t="s">
        <v>1267</v>
      </c>
      <c r="J16" s="688">
        <v>1</v>
      </c>
      <c r="K16" s="688">
        <v>8</v>
      </c>
      <c r="L16" s="688">
        <v>5</v>
      </c>
      <c r="M16" s="688">
        <v>4</v>
      </c>
      <c r="N16" s="688">
        <f>SUM(O16:P16)</f>
        <v>3</v>
      </c>
      <c r="O16" s="688">
        <v>1</v>
      </c>
      <c r="P16" s="688">
        <v>2</v>
      </c>
      <c r="Q16" s="690">
        <f>SUM(R16:S16)</f>
        <v>37</v>
      </c>
      <c r="R16" s="690">
        <v>12</v>
      </c>
      <c r="S16" s="690">
        <v>25</v>
      </c>
      <c r="T16" s="690">
        <v>1</v>
      </c>
      <c r="U16" s="692">
        <v>202026</v>
      </c>
      <c r="V16" s="692">
        <v>40000</v>
      </c>
      <c r="W16" s="692">
        <v>162026</v>
      </c>
      <c r="X16" s="688" t="s">
        <v>1272</v>
      </c>
      <c r="Y16" s="688">
        <v>1</v>
      </c>
      <c r="Z16" s="688">
        <v>1</v>
      </c>
      <c r="AA16" s="688" t="s">
        <v>1267</v>
      </c>
      <c r="AB16" s="693" t="s">
        <v>1267</v>
      </c>
      <c r="AC16" s="693" t="s">
        <v>1267</v>
      </c>
      <c r="AD16" s="693" t="s">
        <v>1267</v>
      </c>
      <c r="AE16" s="693" t="s">
        <v>1267</v>
      </c>
      <c r="AF16" s="693" t="s">
        <v>1267</v>
      </c>
      <c r="AG16" s="693" t="s">
        <v>1267</v>
      </c>
      <c r="AH16" s="693" t="s">
        <v>1267</v>
      </c>
      <c r="AI16" s="693" t="s">
        <v>1267</v>
      </c>
      <c r="AJ16" s="690">
        <f>SUM(AK16:AL16)</f>
        <v>0</v>
      </c>
      <c r="AK16" s="693" t="s">
        <v>1267</v>
      </c>
      <c r="AL16" s="693" t="s">
        <v>1267</v>
      </c>
      <c r="AM16" s="693" t="s">
        <v>1267</v>
      </c>
      <c r="AN16" s="693" t="s">
        <v>1267</v>
      </c>
      <c r="AO16" s="693" t="s">
        <v>1267</v>
      </c>
      <c r="AP16" s="670" t="s">
        <v>1267</v>
      </c>
      <c r="AQ16" s="670" t="s">
        <v>1267</v>
      </c>
      <c r="AR16" s="695"/>
      <c r="AS16" s="695"/>
      <c r="AT16" s="695"/>
      <c r="AU16" s="695"/>
      <c r="AV16" s="695"/>
      <c r="AW16" s="695"/>
      <c r="AX16" s="695"/>
      <c r="AY16" s="695"/>
      <c r="AZ16" s="695"/>
      <c r="BA16" s="695"/>
      <c r="BB16" s="695"/>
      <c r="BC16" s="695"/>
      <c r="BD16" s="695"/>
      <c r="BE16" s="695"/>
      <c r="BF16" s="695"/>
    </row>
    <row r="17" spans="1:43" s="670" customFormat="1" ht="35.1" customHeight="1">
      <c r="A17" s="688" t="s">
        <v>1273</v>
      </c>
      <c r="B17" s="688">
        <v>1</v>
      </c>
      <c r="C17" s="683">
        <v>86</v>
      </c>
      <c r="D17" s="690">
        <v>344</v>
      </c>
      <c r="E17" s="688">
        <f t="shared" si="2"/>
        <v>12</v>
      </c>
      <c r="F17" s="688">
        <f>SUM(I17,L17,O17)</f>
        <v>10</v>
      </c>
      <c r="G17" s="688">
        <f>SUM(P17)</f>
        <v>2</v>
      </c>
      <c r="H17" s="688">
        <v>1</v>
      </c>
      <c r="I17" s="688">
        <v>1</v>
      </c>
      <c r="J17" s="688" t="s">
        <v>1267</v>
      </c>
      <c r="K17" s="688">
        <v>8</v>
      </c>
      <c r="L17" s="688">
        <v>8</v>
      </c>
      <c r="M17" s="688" t="s">
        <v>1267</v>
      </c>
      <c r="N17" s="688">
        <f>SUM(O17:P17)</f>
        <v>3</v>
      </c>
      <c r="O17" s="688">
        <v>1</v>
      </c>
      <c r="P17" s="688">
        <v>2</v>
      </c>
      <c r="Q17" s="690">
        <f>SUM(R17:S17)</f>
        <v>43</v>
      </c>
      <c r="R17" s="690">
        <v>27</v>
      </c>
      <c r="S17" s="690">
        <v>16</v>
      </c>
      <c r="T17" s="690">
        <v>1</v>
      </c>
      <c r="U17" s="692">
        <v>1900000</v>
      </c>
      <c r="V17" s="692">
        <v>1900000</v>
      </c>
      <c r="W17" s="692">
        <v>90000</v>
      </c>
      <c r="X17" s="688" t="s">
        <v>1273</v>
      </c>
      <c r="Y17" s="688">
        <v>1</v>
      </c>
      <c r="Z17" s="688">
        <v>1</v>
      </c>
      <c r="AA17" s="688" t="s">
        <v>1267</v>
      </c>
      <c r="AB17" s="690" t="s">
        <v>1267</v>
      </c>
      <c r="AC17" s="690" t="s">
        <v>1267</v>
      </c>
      <c r="AD17" s="690" t="s">
        <v>1267</v>
      </c>
      <c r="AE17" s="693" t="s">
        <v>1267</v>
      </c>
      <c r="AF17" s="693" t="s">
        <v>1267</v>
      </c>
      <c r="AG17" s="690">
        <v>1</v>
      </c>
      <c r="AH17" s="693" t="s">
        <v>1267</v>
      </c>
      <c r="AI17" s="690">
        <v>1</v>
      </c>
      <c r="AJ17" s="690">
        <f>SUM(AK17:AL17)</f>
        <v>15</v>
      </c>
      <c r="AK17" s="690">
        <v>6</v>
      </c>
      <c r="AL17" s="690">
        <v>9</v>
      </c>
      <c r="AM17" s="693" t="s">
        <v>1267</v>
      </c>
      <c r="AN17" s="690" t="s">
        <v>1267</v>
      </c>
      <c r="AO17" s="690" t="s">
        <v>1267</v>
      </c>
      <c r="AP17" s="694">
        <v>320</v>
      </c>
      <c r="AQ17" s="694">
        <v>640</v>
      </c>
    </row>
    <row r="18" spans="1:43" ht="56.25" customHeight="1" thickBot="1">
      <c r="A18" s="698" t="s">
        <v>1274</v>
      </c>
      <c r="B18" s="1574" t="s">
        <v>1275</v>
      </c>
      <c r="C18" s="1575"/>
      <c r="D18" s="1575"/>
      <c r="E18" s="1575"/>
      <c r="F18" s="1575"/>
      <c r="G18" s="1575"/>
      <c r="H18" s="1575"/>
      <c r="I18" s="1575"/>
      <c r="J18" s="1575"/>
      <c r="K18" s="1575"/>
      <c r="L18" s="1575"/>
      <c r="M18" s="1575"/>
      <c r="N18" s="1575"/>
      <c r="O18" s="1575"/>
      <c r="P18" s="1575"/>
      <c r="Q18" s="1575"/>
      <c r="R18" s="1575"/>
      <c r="S18" s="1575"/>
      <c r="T18" s="1575"/>
      <c r="U18" s="1575"/>
      <c r="V18" s="1575"/>
      <c r="W18" s="1575"/>
      <c r="X18" s="698" t="s">
        <v>1274</v>
      </c>
      <c r="Y18" s="1574" t="s">
        <v>1276</v>
      </c>
      <c r="Z18" s="1575"/>
      <c r="AA18" s="1575"/>
      <c r="AB18" s="1575"/>
      <c r="AC18" s="1575"/>
      <c r="AD18" s="1575"/>
      <c r="AE18" s="1575"/>
      <c r="AF18" s="1575"/>
      <c r="AG18" s="1575"/>
      <c r="AH18" s="1575"/>
      <c r="AI18" s="1575"/>
      <c r="AJ18" s="1575"/>
      <c r="AK18" s="1575"/>
      <c r="AL18" s="1575"/>
      <c r="AM18" s="1575"/>
      <c r="AN18" s="1575"/>
      <c r="AO18" s="1575"/>
      <c r="AP18" s="1575"/>
      <c r="AQ18" s="1575"/>
    </row>
    <row r="19" spans="1:43">
      <c r="A19" s="699"/>
      <c r="P19" s="699"/>
      <c r="V19" s="700"/>
      <c r="X19" s="1576" t="s">
        <v>1037</v>
      </c>
      <c r="Y19" s="701"/>
      <c r="Z19" s="700"/>
      <c r="AA19" s="702"/>
      <c r="AD19" s="1576" t="s">
        <v>1038</v>
      </c>
      <c r="AF19" s="700"/>
      <c r="AH19" s="701" t="s">
        <v>1277</v>
      </c>
      <c r="AM19" s="1579" t="s">
        <v>1278</v>
      </c>
      <c r="AN19" s="1579"/>
      <c r="AQ19" s="703"/>
    </row>
    <row r="20" spans="1:43">
      <c r="A20" s="704"/>
      <c r="P20" s="705"/>
      <c r="V20" s="700"/>
      <c r="X20" s="1577"/>
      <c r="Y20" s="701"/>
      <c r="Z20" s="700"/>
      <c r="AA20" s="702"/>
      <c r="AD20" s="1578"/>
      <c r="AF20" s="700"/>
      <c r="AG20" s="706"/>
      <c r="AH20" s="701" t="s">
        <v>1279</v>
      </c>
      <c r="AM20" s="1580"/>
      <c r="AN20" s="1580"/>
    </row>
    <row r="22" spans="1:43">
      <c r="U22" s="1568" t="s">
        <v>1280</v>
      </c>
      <c r="V22" s="1568"/>
      <c r="W22" s="1568"/>
      <c r="X22" s="662" t="s">
        <v>1281</v>
      </c>
      <c r="AM22" s="1568" t="s">
        <v>1280</v>
      </c>
      <c r="AN22" s="1568"/>
      <c r="AO22" s="1568"/>
    </row>
    <row r="23" spans="1:43">
      <c r="X23" s="662" t="s">
        <v>1282</v>
      </c>
    </row>
    <row r="24" spans="1:43">
      <c r="X24" s="662" t="s">
        <v>1283</v>
      </c>
    </row>
  </sheetData>
  <mergeCells count="63">
    <mergeCell ref="A4:W4"/>
    <mergeCell ref="X4:AQ4"/>
    <mergeCell ref="A5:A10"/>
    <mergeCell ref="B5:B9"/>
    <mergeCell ref="C5:C9"/>
    <mergeCell ref="D5:D9"/>
    <mergeCell ref="E5:P5"/>
    <mergeCell ref="Q5:S6"/>
    <mergeCell ref="T5:T9"/>
    <mergeCell ref="U5:W5"/>
    <mergeCell ref="AC5:AQ5"/>
    <mergeCell ref="E6:G6"/>
    <mergeCell ref="H6:J6"/>
    <mergeCell ref="K6:M6"/>
    <mergeCell ref="N6:P6"/>
    <mergeCell ref="U6:U10"/>
    <mergeCell ref="AC6:AD6"/>
    <mergeCell ref="AE6:AL6"/>
    <mergeCell ref="AM6:AM9"/>
    <mergeCell ref="AN6:AN9"/>
    <mergeCell ref="AO6:AO9"/>
    <mergeCell ref="AP6:AQ6"/>
    <mergeCell ref="AH7:AH9"/>
    <mergeCell ref="AI7:AL7"/>
    <mergeCell ref="AP7:AP9"/>
    <mergeCell ref="AQ7:AQ9"/>
    <mergeCell ref="P7:P9"/>
    <mergeCell ref="E7:E9"/>
    <mergeCell ref="F7:F9"/>
    <mergeCell ref="G7:G9"/>
    <mergeCell ref="H7:H9"/>
    <mergeCell ref="I7:I9"/>
    <mergeCell ref="J7:J9"/>
    <mergeCell ref="K7:K9"/>
    <mergeCell ref="L7:L9"/>
    <mergeCell ref="M7:M9"/>
    <mergeCell ref="N7:N9"/>
    <mergeCell ref="O7:O9"/>
    <mergeCell ref="R7:R9"/>
    <mergeCell ref="S7:S9"/>
    <mergeCell ref="Y7:Y10"/>
    <mergeCell ref="Z7:Z10"/>
    <mergeCell ref="AA7:AA10"/>
    <mergeCell ref="X5:X10"/>
    <mergeCell ref="Y5:AB6"/>
    <mergeCell ref="V6:V10"/>
    <mergeCell ref="W6:W10"/>
    <mergeCell ref="U22:W22"/>
    <mergeCell ref="AM22:AO22"/>
    <mergeCell ref="AI8:AI9"/>
    <mergeCell ref="AJ8:AL8"/>
    <mergeCell ref="B18:W18"/>
    <mergeCell ref="Y18:AQ18"/>
    <mergeCell ref="X19:X20"/>
    <mergeCell ref="AD19:AD20"/>
    <mergeCell ref="AM19:AN20"/>
    <mergeCell ref="AB7:AB10"/>
    <mergeCell ref="AC7:AC9"/>
    <mergeCell ref="AD7:AD9"/>
    <mergeCell ref="AE7:AE9"/>
    <mergeCell ref="AF7:AF9"/>
    <mergeCell ref="AG7:AG9"/>
    <mergeCell ref="Q7:Q9"/>
  </mergeCells>
  <phoneticPr fontId="7" type="noConversion"/>
  <hyperlinks>
    <hyperlink ref="AR5" location="預告統計資料發布時間表!A1" display="回發布時間表" xr:uid="{E7347AB6-BD45-4A14-A1C6-03C40A9B19DB}"/>
  </hyperlinks>
  <printOptions horizontalCentered="1" verticalCentered="1"/>
  <pageMargins left="0.98425196850393704" right="0.98425196850393704" top="0.78740157480314965" bottom="0.78740157480314965" header="1.2204724409448819" footer="0.51181102362204722"/>
  <pageSetup paperSize="9" scale="63" fitToWidth="2" fitToHeight="2" orientation="landscape" cellComments="asDisplayed" useFirstPageNumber="1" r:id="rId1"/>
  <headerFooter alignWithMargins="0">
    <oddHeader xml:space="preserve">&amp;R&amp;"標楷體,標準"本表共2頁，第&amp;P頁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32"/>
  <sheetViews>
    <sheetView topLeftCell="A21" workbookViewId="0">
      <selection activeCell="A27" sqref="A27"/>
    </sheetView>
  </sheetViews>
  <sheetFormatPr defaultRowHeight="16.2"/>
  <cols>
    <col min="1" max="1" width="93.6640625" customWidth="1"/>
  </cols>
  <sheetData>
    <row r="1" spans="1:2" ht="19.8">
      <c r="A1" s="2" t="s">
        <v>587</v>
      </c>
      <c r="B1" s="54" t="s">
        <v>12</v>
      </c>
    </row>
    <row r="2" spans="1:2" ht="19.8">
      <c r="A2" s="5" t="s">
        <v>178</v>
      </c>
      <c r="B2" s="55"/>
    </row>
    <row r="3" spans="1:2" ht="19.8">
      <c r="A3" s="5" t="s">
        <v>295</v>
      </c>
      <c r="B3" s="55"/>
    </row>
    <row r="4" spans="1:2" ht="19.8">
      <c r="A4" s="8" t="s">
        <v>1</v>
      </c>
      <c r="B4" s="55"/>
    </row>
    <row r="5" spans="1:2" ht="19.8">
      <c r="A5" s="7" t="s">
        <v>464</v>
      </c>
      <c r="B5" s="55"/>
    </row>
    <row r="6" spans="1:2" ht="19.8">
      <c r="A6" s="7" t="s">
        <v>474</v>
      </c>
      <c r="B6" s="55"/>
    </row>
    <row r="7" spans="1:2" ht="19.8">
      <c r="A7" s="7" t="s">
        <v>495</v>
      </c>
      <c r="B7" s="55"/>
    </row>
    <row r="8" spans="1:2" ht="19.8">
      <c r="A8" s="7" t="s">
        <v>471</v>
      </c>
      <c r="B8" s="55"/>
    </row>
    <row r="9" spans="1:2" ht="19.8">
      <c r="A9" s="7" t="s">
        <v>487</v>
      </c>
      <c r="B9" s="55"/>
    </row>
    <row r="10" spans="1:2" ht="19.8">
      <c r="A10" s="58" t="s">
        <v>2</v>
      </c>
      <c r="B10" s="55"/>
    </row>
    <row r="11" spans="1:2" ht="19.8">
      <c r="A11" s="59" t="s">
        <v>588</v>
      </c>
      <c r="B11" s="55"/>
    </row>
    <row r="12" spans="1:2" ht="79.2">
      <c r="A12" s="3" t="s">
        <v>468</v>
      </c>
      <c r="B12" s="55"/>
    </row>
    <row r="13" spans="1:2" ht="19.8">
      <c r="A13" s="8" t="s">
        <v>182</v>
      </c>
      <c r="B13" s="55"/>
    </row>
    <row r="14" spans="1:2" ht="79.2">
      <c r="A14" s="6" t="s">
        <v>289</v>
      </c>
      <c r="B14" s="55"/>
    </row>
    <row r="15" spans="1:2" ht="19.8">
      <c r="A15" s="3" t="s">
        <v>113</v>
      </c>
      <c r="B15" s="55"/>
    </row>
    <row r="16" spans="1:2" ht="19.8">
      <c r="A16" s="7" t="s">
        <v>4</v>
      </c>
      <c r="B16" s="55"/>
    </row>
    <row r="17" spans="1:2" ht="19.8">
      <c r="A17" s="3" t="s">
        <v>291</v>
      </c>
      <c r="B17" s="55"/>
    </row>
    <row r="18" spans="1:2" ht="19.8">
      <c r="A18" s="3" t="s">
        <v>292</v>
      </c>
      <c r="B18" s="55"/>
    </row>
    <row r="19" spans="1:2" ht="19.8">
      <c r="A19" s="3" t="s">
        <v>293</v>
      </c>
      <c r="B19" s="55"/>
    </row>
    <row r="20" spans="1:2" ht="19.8">
      <c r="A20" s="3" t="s">
        <v>287</v>
      </c>
      <c r="B20" s="55"/>
    </row>
    <row r="21" spans="1:2" ht="59.4">
      <c r="A21" s="3" t="s">
        <v>290</v>
      </c>
      <c r="B21" s="55"/>
    </row>
    <row r="22" spans="1:2" ht="19.8">
      <c r="A22" s="3" t="s">
        <v>83</v>
      </c>
      <c r="B22" s="55"/>
    </row>
    <row r="23" spans="1:2" ht="19.8">
      <c r="A23" s="3" t="s">
        <v>424</v>
      </c>
      <c r="B23" s="55"/>
    </row>
    <row r="24" spans="1:2" ht="19.8">
      <c r="A24" s="3" t="s">
        <v>6</v>
      </c>
      <c r="B24" s="55"/>
    </row>
    <row r="25" spans="1:2" ht="19.8">
      <c r="A25" s="8" t="s">
        <v>7</v>
      </c>
      <c r="B25" s="55"/>
    </row>
    <row r="26" spans="1:2" ht="39.6">
      <c r="A26" s="3" t="s">
        <v>586</v>
      </c>
      <c r="B26" s="55"/>
    </row>
    <row r="27" spans="1:2" ht="39.6">
      <c r="A27" s="3" t="s">
        <v>1630</v>
      </c>
      <c r="B27" s="55"/>
    </row>
    <row r="28" spans="1:2" ht="19.8">
      <c r="A28" s="8" t="s">
        <v>8</v>
      </c>
      <c r="B28" s="55"/>
    </row>
    <row r="29" spans="1:2" ht="39.6">
      <c r="A29" s="3" t="s">
        <v>294</v>
      </c>
      <c r="B29" s="55"/>
    </row>
    <row r="30" spans="1:2" ht="19.8">
      <c r="A30" s="3" t="s">
        <v>24</v>
      </c>
      <c r="B30" s="55"/>
    </row>
    <row r="31" spans="1:2" ht="39.6">
      <c r="A31" s="56" t="s">
        <v>11</v>
      </c>
      <c r="B31" s="55"/>
    </row>
    <row r="32" spans="1:2" ht="20.399999999999999" thickBot="1">
      <c r="A32" s="57" t="s">
        <v>9</v>
      </c>
      <c r="B32" s="55"/>
    </row>
  </sheetData>
  <phoneticPr fontId="7" type="noConversion"/>
  <hyperlinks>
    <hyperlink ref="B1" location="預告統計資料發布時間表!A1" display="回發布時間表" xr:uid="{00000000-0004-0000-0500-000000000000}"/>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839C1-4D70-48CC-AFAF-838B535073C7}">
  <dimension ref="A1:M102"/>
  <sheetViews>
    <sheetView showGridLines="0" view="pageBreakPreview" zoomScale="60" zoomScaleNormal="85" workbookViewId="0">
      <pane xSplit="5" topLeftCell="F1" activePane="topRight" state="frozen"/>
      <selection pane="topRight" activeCell="T17" sqref="T17"/>
    </sheetView>
  </sheetViews>
  <sheetFormatPr defaultColWidth="9" defaultRowHeight="16.2"/>
  <cols>
    <col min="1" max="3" width="3" style="73" customWidth="1"/>
    <col min="4" max="4" width="17.44140625" style="73" customWidth="1"/>
    <col min="5" max="5" width="17.33203125" style="73" customWidth="1"/>
    <col min="6" max="6" width="18" style="126" customWidth="1"/>
    <col min="7" max="7" width="22.109375" style="126" customWidth="1"/>
    <col min="8" max="8" width="18" style="126" customWidth="1"/>
    <col min="9" max="9" width="22.109375" style="126" customWidth="1"/>
    <col min="10" max="10" width="17.88671875" style="126" customWidth="1"/>
    <col min="11" max="11" width="26.109375" style="126" customWidth="1"/>
    <col min="12" max="256" width="9" style="73"/>
    <col min="257" max="259" width="3" style="73" customWidth="1"/>
    <col min="260" max="260" width="17.44140625" style="73" customWidth="1"/>
    <col min="261" max="261" width="17.33203125" style="73" customWidth="1"/>
    <col min="262" max="262" width="18" style="73" customWidth="1"/>
    <col min="263" max="263" width="22.109375" style="73" customWidth="1"/>
    <col min="264" max="264" width="18" style="73" customWidth="1"/>
    <col min="265" max="265" width="22.109375" style="73" customWidth="1"/>
    <col min="266" max="266" width="17.88671875" style="73" customWidth="1"/>
    <col min="267" max="267" width="26.109375" style="73" customWidth="1"/>
    <col min="268" max="512" width="9" style="73"/>
    <col min="513" max="515" width="3" style="73" customWidth="1"/>
    <col min="516" max="516" width="17.44140625" style="73" customWidth="1"/>
    <col min="517" max="517" width="17.33203125" style="73" customWidth="1"/>
    <col min="518" max="518" width="18" style="73" customWidth="1"/>
    <col min="519" max="519" width="22.109375" style="73" customWidth="1"/>
    <col min="520" max="520" width="18" style="73" customWidth="1"/>
    <col min="521" max="521" width="22.109375" style="73" customWidth="1"/>
    <col min="522" max="522" width="17.88671875" style="73" customWidth="1"/>
    <col min="523" max="523" width="26.109375" style="73" customWidth="1"/>
    <col min="524" max="768" width="9" style="73"/>
    <col min="769" max="771" width="3" style="73" customWidth="1"/>
    <col min="772" max="772" width="17.44140625" style="73" customWidth="1"/>
    <col min="773" max="773" width="17.33203125" style="73" customWidth="1"/>
    <col min="774" max="774" width="18" style="73" customWidth="1"/>
    <col min="775" max="775" width="22.109375" style="73" customWidth="1"/>
    <col min="776" max="776" width="18" style="73" customWidth="1"/>
    <col min="777" max="777" width="22.109375" style="73" customWidth="1"/>
    <col min="778" max="778" width="17.88671875" style="73" customWidth="1"/>
    <col min="779" max="779" width="26.109375" style="73" customWidth="1"/>
    <col min="780" max="1024" width="9" style="73"/>
    <col min="1025" max="1027" width="3" style="73" customWidth="1"/>
    <col min="1028" max="1028" width="17.44140625" style="73" customWidth="1"/>
    <col min="1029" max="1029" width="17.33203125" style="73" customWidth="1"/>
    <col min="1030" max="1030" width="18" style="73" customWidth="1"/>
    <col min="1031" max="1031" width="22.109375" style="73" customWidth="1"/>
    <col min="1032" max="1032" width="18" style="73" customWidth="1"/>
    <col min="1033" max="1033" width="22.109375" style="73" customWidth="1"/>
    <col min="1034" max="1034" width="17.88671875" style="73" customWidth="1"/>
    <col min="1035" max="1035" width="26.109375" style="73" customWidth="1"/>
    <col min="1036" max="1280" width="9" style="73"/>
    <col min="1281" max="1283" width="3" style="73" customWidth="1"/>
    <col min="1284" max="1284" width="17.44140625" style="73" customWidth="1"/>
    <col min="1285" max="1285" width="17.33203125" style="73" customWidth="1"/>
    <col min="1286" max="1286" width="18" style="73" customWidth="1"/>
    <col min="1287" max="1287" width="22.109375" style="73" customWidth="1"/>
    <col min="1288" max="1288" width="18" style="73" customWidth="1"/>
    <col min="1289" max="1289" width="22.109375" style="73" customWidth="1"/>
    <col min="1290" max="1290" width="17.88671875" style="73" customWidth="1"/>
    <col min="1291" max="1291" width="26.109375" style="73" customWidth="1"/>
    <col min="1292" max="1536" width="9" style="73"/>
    <col min="1537" max="1539" width="3" style="73" customWidth="1"/>
    <col min="1540" max="1540" width="17.44140625" style="73" customWidth="1"/>
    <col min="1541" max="1541" width="17.33203125" style="73" customWidth="1"/>
    <col min="1542" max="1542" width="18" style="73" customWidth="1"/>
    <col min="1543" max="1543" width="22.109375" style="73" customWidth="1"/>
    <col min="1544" max="1544" width="18" style="73" customWidth="1"/>
    <col min="1545" max="1545" width="22.109375" style="73" customWidth="1"/>
    <col min="1546" max="1546" width="17.88671875" style="73" customWidth="1"/>
    <col min="1547" max="1547" width="26.109375" style="73" customWidth="1"/>
    <col min="1548" max="1792" width="9" style="73"/>
    <col min="1793" max="1795" width="3" style="73" customWidth="1"/>
    <col min="1796" max="1796" width="17.44140625" style="73" customWidth="1"/>
    <col min="1797" max="1797" width="17.33203125" style="73" customWidth="1"/>
    <col min="1798" max="1798" width="18" style="73" customWidth="1"/>
    <col min="1799" max="1799" width="22.109375" style="73" customWidth="1"/>
    <col min="1800" max="1800" width="18" style="73" customWidth="1"/>
    <col min="1801" max="1801" width="22.109375" style="73" customWidth="1"/>
    <col min="1802" max="1802" width="17.88671875" style="73" customWidth="1"/>
    <col min="1803" max="1803" width="26.109375" style="73" customWidth="1"/>
    <col min="1804" max="2048" width="9" style="73"/>
    <col min="2049" max="2051" width="3" style="73" customWidth="1"/>
    <col min="2052" max="2052" width="17.44140625" style="73" customWidth="1"/>
    <col min="2053" max="2053" width="17.33203125" style="73" customWidth="1"/>
    <col min="2054" max="2054" width="18" style="73" customWidth="1"/>
    <col min="2055" max="2055" width="22.109375" style="73" customWidth="1"/>
    <col min="2056" max="2056" width="18" style="73" customWidth="1"/>
    <col min="2057" max="2057" width="22.109375" style="73" customWidth="1"/>
    <col min="2058" max="2058" width="17.88671875" style="73" customWidth="1"/>
    <col min="2059" max="2059" width="26.109375" style="73" customWidth="1"/>
    <col min="2060" max="2304" width="9" style="73"/>
    <col min="2305" max="2307" width="3" style="73" customWidth="1"/>
    <col min="2308" max="2308" width="17.44140625" style="73" customWidth="1"/>
    <col min="2309" max="2309" width="17.33203125" style="73" customWidth="1"/>
    <col min="2310" max="2310" width="18" style="73" customWidth="1"/>
    <col min="2311" max="2311" width="22.109375" style="73" customWidth="1"/>
    <col min="2312" max="2312" width="18" style="73" customWidth="1"/>
    <col min="2313" max="2313" width="22.109375" style="73" customWidth="1"/>
    <col min="2314" max="2314" width="17.88671875" style="73" customWidth="1"/>
    <col min="2315" max="2315" width="26.109375" style="73" customWidth="1"/>
    <col min="2316" max="2560" width="9" style="73"/>
    <col min="2561" max="2563" width="3" style="73" customWidth="1"/>
    <col min="2564" max="2564" width="17.44140625" style="73" customWidth="1"/>
    <col min="2565" max="2565" width="17.33203125" style="73" customWidth="1"/>
    <col min="2566" max="2566" width="18" style="73" customWidth="1"/>
    <col min="2567" max="2567" width="22.109375" style="73" customWidth="1"/>
    <col min="2568" max="2568" width="18" style="73" customWidth="1"/>
    <col min="2569" max="2569" width="22.109375" style="73" customWidth="1"/>
    <col min="2570" max="2570" width="17.88671875" style="73" customWidth="1"/>
    <col min="2571" max="2571" width="26.109375" style="73" customWidth="1"/>
    <col min="2572" max="2816" width="9" style="73"/>
    <col min="2817" max="2819" width="3" style="73" customWidth="1"/>
    <col min="2820" max="2820" width="17.44140625" style="73" customWidth="1"/>
    <col min="2821" max="2821" width="17.33203125" style="73" customWidth="1"/>
    <col min="2822" max="2822" width="18" style="73" customWidth="1"/>
    <col min="2823" max="2823" width="22.109375" style="73" customWidth="1"/>
    <col min="2824" max="2824" width="18" style="73" customWidth="1"/>
    <col min="2825" max="2825" width="22.109375" style="73" customWidth="1"/>
    <col min="2826" max="2826" width="17.88671875" style="73" customWidth="1"/>
    <col min="2827" max="2827" width="26.109375" style="73" customWidth="1"/>
    <col min="2828" max="3072" width="9" style="73"/>
    <col min="3073" max="3075" width="3" style="73" customWidth="1"/>
    <col min="3076" max="3076" width="17.44140625" style="73" customWidth="1"/>
    <col min="3077" max="3077" width="17.33203125" style="73" customWidth="1"/>
    <col min="3078" max="3078" width="18" style="73" customWidth="1"/>
    <col min="3079" max="3079" width="22.109375" style="73" customWidth="1"/>
    <col min="3080" max="3080" width="18" style="73" customWidth="1"/>
    <col min="3081" max="3081" width="22.109375" style="73" customWidth="1"/>
    <col min="3082" max="3082" width="17.88671875" style="73" customWidth="1"/>
    <col min="3083" max="3083" width="26.109375" style="73" customWidth="1"/>
    <col min="3084" max="3328" width="9" style="73"/>
    <col min="3329" max="3331" width="3" style="73" customWidth="1"/>
    <col min="3332" max="3332" width="17.44140625" style="73" customWidth="1"/>
    <col min="3333" max="3333" width="17.33203125" style="73" customWidth="1"/>
    <col min="3334" max="3334" width="18" style="73" customWidth="1"/>
    <col min="3335" max="3335" width="22.109375" style="73" customWidth="1"/>
    <col min="3336" max="3336" width="18" style="73" customWidth="1"/>
    <col min="3337" max="3337" width="22.109375" style="73" customWidth="1"/>
    <col min="3338" max="3338" width="17.88671875" style="73" customWidth="1"/>
    <col min="3339" max="3339" width="26.109375" style="73" customWidth="1"/>
    <col min="3340" max="3584" width="9" style="73"/>
    <col min="3585" max="3587" width="3" style="73" customWidth="1"/>
    <col min="3588" max="3588" width="17.44140625" style="73" customWidth="1"/>
    <col min="3589" max="3589" width="17.33203125" style="73" customWidth="1"/>
    <col min="3590" max="3590" width="18" style="73" customWidth="1"/>
    <col min="3591" max="3591" width="22.109375" style="73" customWidth="1"/>
    <col min="3592" max="3592" width="18" style="73" customWidth="1"/>
    <col min="3593" max="3593" width="22.109375" style="73" customWidth="1"/>
    <col min="3594" max="3594" width="17.88671875" style="73" customWidth="1"/>
    <col min="3595" max="3595" width="26.109375" style="73" customWidth="1"/>
    <col min="3596" max="3840" width="9" style="73"/>
    <col min="3841" max="3843" width="3" style="73" customWidth="1"/>
    <col min="3844" max="3844" width="17.44140625" style="73" customWidth="1"/>
    <col min="3845" max="3845" width="17.33203125" style="73" customWidth="1"/>
    <col min="3846" max="3846" width="18" style="73" customWidth="1"/>
    <col min="3847" max="3847" width="22.109375" style="73" customWidth="1"/>
    <col min="3848" max="3848" width="18" style="73" customWidth="1"/>
    <col min="3849" max="3849" width="22.109375" style="73" customWidth="1"/>
    <col min="3850" max="3850" width="17.88671875" style="73" customWidth="1"/>
    <col min="3851" max="3851" width="26.109375" style="73" customWidth="1"/>
    <col min="3852" max="4096" width="9" style="73"/>
    <col min="4097" max="4099" width="3" style="73" customWidth="1"/>
    <col min="4100" max="4100" width="17.44140625" style="73" customWidth="1"/>
    <col min="4101" max="4101" width="17.33203125" style="73" customWidth="1"/>
    <col min="4102" max="4102" width="18" style="73" customWidth="1"/>
    <col min="4103" max="4103" width="22.109375" style="73" customWidth="1"/>
    <col min="4104" max="4104" width="18" style="73" customWidth="1"/>
    <col min="4105" max="4105" width="22.109375" style="73" customWidth="1"/>
    <col min="4106" max="4106" width="17.88671875" style="73" customWidth="1"/>
    <col min="4107" max="4107" width="26.109375" style="73" customWidth="1"/>
    <col min="4108" max="4352" width="9" style="73"/>
    <col min="4353" max="4355" width="3" style="73" customWidth="1"/>
    <col min="4356" max="4356" width="17.44140625" style="73" customWidth="1"/>
    <col min="4357" max="4357" width="17.33203125" style="73" customWidth="1"/>
    <col min="4358" max="4358" width="18" style="73" customWidth="1"/>
    <col min="4359" max="4359" width="22.109375" style="73" customWidth="1"/>
    <col min="4360" max="4360" width="18" style="73" customWidth="1"/>
    <col min="4361" max="4361" width="22.109375" style="73" customWidth="1"/>
    <col min="4362" max="4362" width="17.88671875" style="73" customWidth="1"/>
    <col min="4363" max="4363" width="26.109375" style="73" customWidth="1"/>
    <col min="4364" max="4608" width="9" style="73"/>
    <col min="4609" max="4611" width="3" style="73" customWidth="1"/>
    <col min="4612" max="4612" width="17.44140625" style="73" customWidth="1"/>
    <col min="4613" max="4613" width="17.33203125" style="73" customWidth="1"/>
    <col min="4614" max="4614" width="18" style="73" customWidth="1"/>
    <col min="4615" max="4615" width="22.109375" style="73" customWidth="1"/>
    <col min="4616" max="4616" width="18" style="73" customWidth="1"/>
    <col min="4617" max="4617" width="22.109375" style="73" customWidth="1"/>
    <col min="4618" max="4618" width="17.88671875" style="73" customWidth="1"/>
    <col min="4619" max="4619" width="26.109375" style="73" customWidth="1"/>
    <col min="4620" max="4864" width="9" style="73"/>
    <col min="4865" max="4867" width="3" style="73" customWidth="1"/>
    <col min="4868" max="4868" width="17.44140625" style="73" customWidth="1"/>
    <col min="4869" max="4869" width="17.33203125" style="73" customWidth="1"/>
    <col min="4870" max="4870" width="18" style="73" customWidth="1"/>
    <col min="4871" max="4871" width="22.109375" style="73" customWidth="1"/>
    <col min="4872" max="4872" width="18" style="73" customWidth="1"/>
    <col min="4873" max="4873" width="22.109375" style="73" customWidth="1"/>
    <col min="4874" max="4874" width="17.88671875" style="73" customWidth="1"/>
    <col min="4875" max="4875" width="26.109375" style="73" customWidth="1"/>
    <col min="4876" max="5120" width="9" style="73"/>
    <col min="5121" max="5123" width="3" style="73" customWidth="1"/>
    <col min="5124" max="5124" width="17.44140625" style="73" customWidth="1"/>
    <col min="5125" max="5125" width="17.33203125" style="73" customWidth="1"/>
    <col min="5126" max="5126" width="18" style="73" customWidth="1"/>
    <col min="5127" max="5127" width="22.109375" style="73" customWidth="1"/>
    <col min="5128" max="5128" width="18" style="73" customWidth="1"/>
    <col min="5129" max="5129" width="22.109375" style="73" customWidth="1"/>
    <col min="5130" max="5130" width="17.88671875" style="73" customWidth="1"/>
    <col min="5131" max="5131" width="26.109375" style="73" customWidth="1"/>
    <col min="5132" max="5376" width="9" style="73"/>
    <col min="5377" max="5379" width="3" style="73" customWidth="1"/>
    <col min="5380" max="5380" width="17.44140625" style="73" customWidth="1"/>
    <col min="5381" max="5381" width="17.33203125" style="73" customWidth="1"/>
    <col min="5382" max="5382" width="18" style="73" customWidth="1"/>
    <col min="5383" max="5383" width="22.109375" style="73" customWidth="1"/>
    <col min="5384" max="5384" width="18" style="73" customWidth="1"/>
    <col min="5385" max="5385" width="22.109375" style="73" customWidth="1"/>
    <col min="5386" max="5386" width="17.88671875" style="73" customWidth="1"/>
    <col min="5387" max="5387" width="26.109375" style="73" customWidth="1"/>
    <col min="5388" max="5632" width="9" style="73"/>
    <col min="5633" max="5635" width="3" style="73" customWidth="1"/>
    <col min="5636" max="5636" width="17.44140625" style="73" customWidth="1"/>
    <col min="5637" max="5637" width="17.33203125" style="73" customWidth="1"/>
    <col min="5638" max="5638" width="18" style="73" customWidth="1"/>
    <col min="5639" max="5639" width="22.109375" style="73" customWidth="1"/>
    <col min="5640" max="5640" width="18" style="73" customWidth="1"/>
    <col min="5641" max="5641" width="22.109375" style="73" customWidth="1"/>
    <col min="5642" max="5642" width="17.88671875" style="73" customWidth="1"/>
    <col min="5643" max="5643" width="26.109375" style="73" customWidth="1"/>
    <col min="5644" max="5888" width="9" style="73"/>
    <col min="5889" max="5891" width="3" style="73" customWidth="1"/>
    <col min="5892" max="5892" width="17.44140625" style="73" customWidth="1"/>
    <col min="5893" max="5893" width="17.33203125" style="73" customWidth="1"/>
    <col min="5894" max="5894" width="18" style="73" customWidth="1"/>
    <col min="5895" max="5895" width="22.109375" style="73" customWidth="1"/>
    <col min="5896" max="5896" width="18" style="73" customWidth="1"/>
    <col min="5897" max="5897" width="22.109375" style="73" customWidth="1"/>
    <col min="5898" max="5898" width="17.88671875" style="73" customWidth="1"/>
    <col min="5899" max="5899" width="26.109375" style="73" customWidth="1"/>
    <col min="5900" max="6144" width="9" style="73"/>
    <col min="6145" max="6147" width="3" style="73" customWidth="1"/>
    <col min="6148" max="6148" width="17.44140625" style="73" customWidth="1"/>
    <col min="6149" max="6149" width="17.33203125" style="73" customWidth="1"/>
    <col min="6150" max="6150" width="18" style="73" customWidth="1"/>
    <col min="6151" max="6151" width="22.109375" style="73" customWidth="1"/>
    <col min="6152" max="6152" width="18" style="73" customWidth="1"/>
    <col min="6153" max="6153" width="22.109375" style="73" customWidth="1"/>
    <col min="6154" max="6154" width="17.88671875" style="73" customWidth="1"/>
    <col min="6155" max="6155" width="26.109375" style="73" customWidth="1"/>
    <col min="6156" max="6400" width="9" style="73"/>
    <col min="6401" max="6403" width="3" style="73" customWidth="1"/>
    <col min="6404" max="6404" width="17.44140625" style="73" customWidth="1"/>
    <col min="6405" max="6405" width="17.33203125" style="73" customWidth="1"/>
    <col min="6406" max="6406" width="18" style="73" customWidth="1"/>
    <col min="6407" max="6407" width="22.109375" style="73" customWidth="1"/>
    <col min="6408" max="6408" width="18" style="73" customWidth="1"/>
    <col min="6409" max="6409" width="22.109375" style="73" customWidth="1"/>
    <col min="6410" max="6410" width="17.88671875" style="73" customWidth="1"/>
    <col min="6411" max="6411" width="26.109375" style="73" customWidth="1"/>
    <col min="6412" max="6656" width="9" style="73"/>
    <col min="6657" max="6659" width="3" style="73" customWidth="1"/>
    <col min="6660" max="6660" width="17.44140625" style="73" customWidth="1"/>
    <col min="6661" max="6661" width="17.33203125" style="73" customWidth="1"/>
    <col min="6662" max="6662" width="18" style="73" customWidth="1"/>
    <col min="6663" max="6663" width="22.109375" style="73" customWidth="1"/>
    <col min="6664" max="6664" width="18" style="73" customWidth="1"/>
    <col min="6665" max="6665" width="22.109375" style="73" customWidth="1"/>
    <col min="6666" max="6666" width="17.88671875" style="73" customWidth="1"/>
    <col min="6667" max="6667" width="26.109375" style="73" customWidth="1"/>
    <col min="6668" max="6912" width="9" style="73"/>
    <col min="6913" max="6915" width="3" style="73" customWidth="1"/>
    <col min="6916" max="6916" width="17.44140625" style="73" customWidth="1"/>
    <col min="6917" max="6917" width="17.33203125" style="73" customWidth="1"/>
    <col min="6918" max="6918" width="18" style="73" customWidth="1"/>
    <col min="6919" max="6919" width="22.109375" style="73" customWidth="1"/>
    <col min="6920" max="6920" width="18" style="73" customWidth="1"/>
    <col min="6921" max="6921" width="22.109375" style="73" customWidth="1"/>
    <col min="6922" max="6922" width="17.88671875" style="73" customWidth="1"/>
    <col min="6923" max="6923" width="26.109375" style="73" customWidth="1"/>
    <col min="6924" max="7168" width="9" style="73"/>
    <col min="7169" max="7171" width="3" style="73" customWidth="1"/>
    <col min="7172" max="7172" width="17.44140625" style="73" customWidth="1"/>
    <col min="7173" max="7173" width="17.33203125" style="73" customWidth="1"/>
    <col min="7174" max="7174" width="18" style="73" customWidth="1"/>
    <col min="7175" max="7175" width="22.109375" style="73" customWidth="1"/>
    <col min="7176" max="7176" width="18" style="73" customWidth="1"/>
    <col min="7177" max="7177" width="22.109375" style="73" customWidth="1"/>
    <col min="7178" max="7178" width="17.88671875" style="73" customWidth="1"/>
    <col min="7179" max="7179" width="26.109375" style="73" customWidth="1"/>
    <col min="7180" max="7424" width="9" style="73"/>
    <col min="7425" max="7427" width="3" style="73" customWidth="1"/>
    <col min="7428" max="7428" width="17.44140625" style="73" customWidth="1"/>
    <col min="7429" max="7429" width="17.33203125" style="73" customWidth="1"/>
    <col min="7430" max="7430" width="18" style="73" customWidth="1"/>
    <col min="7431" max="7431" width="22.109375" style="73" customWidth="1"/>
    <col min="7432" max="7432" width="18" style="73" customWidth="1"/>
    <col min="7433" max="7433" width="22.109375" style="73" customWidth="1"/>
    <col min="7434" max="7434" width="17.88671875" style="73" customWidth="1"/>
    <col min="7435" max="7435" width="26.109375" style="73" customWidth="1"/>
    <col min="7436" max="7680" width="9" style="73"/>
    <col min="7681" max="7683" width="3" style="73" customWidth="1"/>
    <col min="7684" max="7684" width="17.44140625" style="73" customWidth="1"/>
    <col min="7685" max="7685" width="17.33203125" style="73" customWidth="1"/>
    <col min="7686" max="7686" width="18" style="73" customWidth="1"/>
    <col min="7687" max="7687" width="22.109375" style="73" customWidth="1"/>
    <col min="7688" max="7688" width="18" style="73" customWidth="1"/>
    <col min="7689" max="7689" width="22.109375" style="73" customWidth="1"/>
    <col min="7690" max="7690" width="17.88671875" style="73" customWidth="1"/>
    <col min="7691" max="7691" width="26.109375" style="73" customWidth="1"/>
    <col min="7692" max="7936" width="9" style="73"/>
    <col min="7937" max="7939" width="3" style="73" customWidth="1"/>
    <col min="7940" max="7940" width="17.44140625" style="73" customWidth="1"/>
    <col min="7941" max="7941" width="17.33203125" style="73" customWidth="1"/>
    <col min="7942" max="7942" width="18" style="73" customWidth="1"/>
    <col min="7943" max="7943" width="22.109375" style="73" customWidth="1"/>
    <col min="7944" max="7944" width="18" style="73" customWidth="1"/>
    <col min="7945" max="7945" width="22.109375" style="73" customWidth="1"/>
    <col min="7946" max="7946" width="17.88671875" style="73" customWidth="1"/>
    <col min="7947" max="7947" width="26.109375" style="73" customWidth="1"/>
    <col min="7948" max="8192" width="9" style="73"/>
    <col min="8193" max="8195" width="3" style="73" customWidth="1"/>
    <col min="8196" max="8196" width="17.44140625" style="73" customWidth="1"/>
    <col min="8197" max="8197" width="17.33203125" style="73" customWidth="1"/>
    <col min="8198" max="8198" width="18" style="73" customWidth="1"/>
    <col min="8199" max="8199" width="22.109375" style="73" customWidth="1"/>
    <col min="8200" max="8200" width="18" style="73" customWidth="1"/>
    <col min="8201" max="8201" width="22.109375" style="73" customWidth="1"/>
    <col min="8202" max="8202" width="17.88671875" style="73" customWidth="1"/>
    <col min="8203" max="8203" width="26.109375" style="73" customWidth="1"/>
    <col min="8204" max="8448" width="9" style="73"/>
    <col min="8449" max="8451" width="3" style="73" customWidth="1"/>
    <col min="8452" max="8452" width="17.44140625" style="73" customWidth="1"/>
    <col min="8453" max="8453" width="17.33203125" style="73" customWidth="1"/>
    <col min="8454" max="8454" width="18" style="73" customWidth="1"/>
    <col min="8455" max="8455" width="22.109375" style="73" customWidth="1"/>
    <col min="8456" max="8456" width="18" style="73" customWidth="1"/>
    <col min="8457" max="8457" width="22.109375" style="73" customWidth="1"/>
    <col min="8458" max="8458" width="17.88671875" style="73" customWidth="1"/>
    <col min="8459" max="8459" width="26.109375" style="73" customWidth="1"/>
    <col min="8460" max="8704" width="9" style="73"/>
    <col min="8705" max="8707" width="3" style="73" customWidth="1"/>
    <col min="8708" max="8708" width="17.44140625" style="73" customWidth="1"/>
    <col min="8709" max="8709" width="17.33203125" style="73" customWidth="1"/>
    <col min="8710" max="8710" width="18" style="73" customWidth="1"/>
    <col min="8711" max="8711" width="22.109375" style="73" customWidth="1"/>
    <col min="8712" max="8712" width="18" style="73" customWidth="1"/>
    <col min="8713" max="8713" width="22.109375" style="73" customWidth="1"/>
    <col min="8714" max="8714" width="17.88671875" style="73" customWidth="1"/>
    <col min="8715" max="8715" width="26.109375" style="73" customWidth="1"/>
    <col min="8716" max="8960" width="9" style="73"/>
    <col min="8961" max="8963" width="3" style="73" customWidth="1"/>
    <col min="8964" max="8964" width="17.44140625" style="73" customWidth="1"/>
    <col min="8965" max="8965" width="17.33203125" style="73" customWidth="1"/>
    <col min="8966" max="8966" width="18" style="73" customWidth="1"/>
    <col min="8967" max="8967" width="22.109375" style="73" customWidth="1"/>
    <col min="8968" max="8968" width="18" style="73" customWidth="1"/>
    <col min="8969" max="8969" width="22.109375" style="73" customWidth="1"/>
    <col min="8970" max="8970" width="17.88671875" style="73" customWidth="1"/>
    <col min="8971" max="8971" width="26.109375" style="73" customWidth="1"/>
    <col min="8972" max="9216" width="9" style="73"/>
    <col min="9217" max="9219" width="3" style="73" customWidth="1"/>
    <col min="9220" max="9220" width="17.44140625" style="73" customWidth="1"/>
    <col min="9221" max="9221" width="17.33203125" style="73" customWidth="1"/>
    <col min="9222" max="9222" width="18" style="73" customWidth="1"/>
    <col min="9223" max="9223" width="22.109375" style="73" customWidth="1"/>
    <col min="9224" max="9224" width="18" style="73" customWidth="1"/>
    <col min="9225" max="9225" width="22.109375" style="73" customWidth="1"/>
    <col min="9226" max="9226" width="17.88671875" style="73" customWidth="1"/>
    <col min="9227" max="9227" width="26.109375" style="73" customWidth="1"/>
    <col min="9228" max="9472" width="9" style="73"/>
    <col min="9473" max="9475" width="3" style="73" customWidth="1"/>
    <col min="9476" max="9476" width="17.44140625" style="73" customWidth="1"/>
    <col min="9477" max="9477" width="17.33203125" style="73" customWidth="1"/>
    <col min="9478" max="9478" width="18" style="73" customWidth="1"/>
    <col min="9479" max="9479" width="22.109375" style="73" customWidth="1"/>
    <col min="9480" max="9480" width="18" style="73" customWidth="1"/>
    <col min="9481" max="9481" width="22.109375" style="73" customWidth="1"/>
    <col min="9482" max="9482" width="17.88671875" style="73" customWidth="1"/>
    <col min="9483" max="9483" width="26.109375" style="73" customWidth="1"/>
    <col min="9484" max="9728" width="9" style="73"/>
    <col min="9729" max="9731" width="3" style="73" customWidth="1"/>
    <col min="9732" max="9732" width="17.44140625" style="73" customWidth="1"/>
    <col min="9733" max="9733" width="17.33203125" style="73" customWidth="1"/>
    <col min="9734" max="9734" width="18" style="73" customWidth="1"/>
    <col min="9735" max="9735" width="22.109375" style="73" customWidth="1"/>
    <col min="9736" max="9736" width="18" style="73" customWidth="1"/>
    <col min="9737" max="9737" width="22.109375" style="73" customWidth="1"/>
    <col min="9738" max="9738" width="17.88671875" style="73" customWidth="1"/>
    <col min="9739" max="9739" width="26.109375" style="73" customWidth="1"/>
    <col min="9740" max="9984" width="9" style="73"/>
    <col min="9985" max="9987" width="3" style="73" customWidth="1"/>
    <col min="9988" max="9988" width="17.44140625" style="73" customWidth="1"/>
    <col min="9989" max="9989" width="17.33203125" style="73" customWidth="1"/>
    <col min="9990" max="9990" width="18" style="73" customWidth="1"/>
    <col min="9991" max="9991" width="22.109375" style="73" customWidth="1"/>
    <col min="9992" max="9992" width="18" style="73" customWidth="1"/>
    <col min="9993" max="9993" width="22.109375" style="73" customWidth="1"/>
    <col min="9994" max="9994" width="17.88671875" style="73" customWidth="1"/>
    <col min="9995" max="9995" width="26.109375" style="73" customWidth="1"/>
    <col min="9996" max="10240" width="9" style="73"/>
    <col min="10241" max="10243" width="3" style="73" customWidth="1"/>
    <col min="10244" max="10244" width="17.44140625" style="73" customWidth="1"/>
    <col min="10245" max="10245" width="17.33203125" style="73" customWidth="1"/>
    <col min="10246" max="10246" width="18" style="73" customWidth="1"/>
    <col min="10247" max="10247" width="22.109375" style="73" customWidth="1"/>
    <col min="10248" max="10248" width="18" style="73" customWidth="1"/>
    <col min="10249" max="10249" width="22.109375" style="73" customWidth="1"/>
    <col min="10250" max="10250" width="17.88671875" style="73" customWidth="1"/>
    <col min="10251" max="10251" width="26.109375" style="73" customWidth="1"/>
    <col min="10252" max="10496" width="9" style="73"/>
    <col min="10497" max="10499" width="3" style="73" customWidth="1"/>
    <col min="10500" max="10500" width="17.44140625" style="73" customWidth="1"/>
    <col min="10501" max="10501" width="17.33203125" style="73" customWidth="1"/>
    <col min="10502" max="10502" width="18" style="73" customWidth="1"/>
    <col min="10503" max="10503" width="22.109375" style="73" customWidth="1"/>
    <col min="10504" max="10504" width="18" style="73" customWidth="1"/>
    <col min="10505" max="10505" width="22.109375" style="73" customWidth="1"/>
    <col min="10506" max="10506" width="17.88671875" style="73" customWidth="1"/>
    <col min="10507" max="10507" width="26.109375" style="73" customWidth="1"/>
    <col min="10508" max="10752" width="9" style="73"/>
    <col min="10753" max="10755" width="3" style="73" customWidth="1"/>
    <col min="10756" max="10756" width="17.44140625" style="73" customWidth="1"/>
    <col min="10757" max="10757" width="17.33203125" style="73" customWidth="1"/>
    <col min="10758" max="10758" width="18" style="73" customWidth="1"/>
    <col min="10759" max="10759" width="22.109375" style="73" customWidth="1"/>
    <col min="10760" max="10760" width="18" style="73" customWidth="1"/>
    <col min="10761" max="10761" width="22.109375" style="73" customWidth="1"/>
    <col min="10762" max="10762" width="17.88671875" style="73" customWidth="1"/>
    <col min="10763" max="10763" width="26.109375" style="73" customWidth="1"/>
    <col min="10764" max="11008" width="9" style="73"/>
    <col min="11009" max="11011" width="3" style="73" customWidth="1"/>
    <col min="11012" max="11012" width="17.44140625" style="73" customWidth="1"/>
    <col min="11013" max="11013" width="17.33203125" style="73" customWidth="1"/>
    <col min="11014" max="11014" width="18" style="73" customWidth="1"/>
    <col min="11015" max="11015" width="22.109375" style="73" customWidth="1"/>
    <col min="11016" max="11016" width="18" style="73" customWidth="1"/>
    <col min="11017" max="11017" width="22.109375" style="73" customWidth="1"/>
    <col min="11018" max="11018" width="17.88671875" style="73" customWidth="1"/>
    <col min="11019" max="11019" width="26.109375" style="73" customWidth="1"/>
    <col min="11020" max="11264" width="9" style="73"/>
    <col min="11265" max="11267" width="3" style="73" customWidth="1"/>
    <col min="11268" max="11268" width="17.44140625" style="73" customWidth="1"/>
    <col min="11269" max="11269" width="17.33203125" style="73" customWidth="1"/>
    <col min="11270" max="11270" width="18" style="73" customWidth="1"/>
    <col min="11271" max="11271" width="22.109375" style="73" customWidth="1"/>
    <col min="11272" max="11272" width="18" style="73" customWidth="1"/>
    <col min="11273" max="11273" width="22.109375" style="73" customWidth="1"/>
    <col min="11274" max="11274" width="17.88671875" style="73" customWidth="1"/>
    <col min="11275" max="11275" width="26.109375" style="73" customWidth="1"/>
    <col min="11276" max="11520" width="9" style="73"/>
    <col min="11521" max="11523" width="3" style="73" customWidth="1"/>
    <col min="11524" max="11524" width="17.44140625" style="73" customWidth="1"/>
    <col min="11525" max="11525" width="17.33203125" style="73" customWidth="1"/>
    <col min="11526" max="11526" width="18" style="73" customWidth="1"/>
    <col min="11527" max="11527" width="22.109375" style="73" customWidth="1"/>
    <col min="11528" max="11528" width="18" style="73" customWidth="1"/>
    <col min="11529" max="11529" width="22.109375" style="73" customWidth="1"/>
    <col min="11530" max="11530" width="17.88671875" style="73" customWidth="1"/>
    <col min="11531" max="11531" width="26.109375" style="73" customWidth="1"/>
    <col min="11532" max="11776" width="9" style="73"/>
    <col min="11777" max="11779" width="3" style="73" customWidth="1"/>
    <col min="11780" max="11780" width="17.44140625" style="73" customWidth="1"/>
    <col min="11781" max="11781" width="17.33203125" style="73" customWidth="1"/>
    <col min="11782" max="11782" width="18" style="73" customWidth="1"/>
    <col min="11783" max="11783" width="22.109375" style="73" customWidth="1"/>
    <col min="11784" max="11784" width="18" style="73" customWidth="1"/>
    <col min="11785" max="11785" width="22.109375" style="73" customWidth="1"/>
    <col min="11786" max="11786" width="17.88671875" style="73" customWidth="1"/>
    <col min="11787" max="11787" width="26.109375" style="73" customWidth="1"/>
    <col min="11788" max="12032" width="9" style="73"/>
    <col min="12033" max="12035" width="3" style="73" customWidth="1"/>
    <col min="12036" max="12036" width="17.44140625" style="73" customWidth="1"/>
    <col min="12037" max="12037" width="17.33203125" style="73" customWidth="1"/>
    <col min="12038" max="12038" width="18" style="73" customWidth="1"/>
    <col min="12039" max="12039" width="22.109375" style="73" customWidth="1"/>
    <col min="12040" max="12040" width="18" style="73" customWidth="1"/>
    <col min="12041" max="12041" width="22.109375" style="73" customWidth="1"/>
    <col min="12042" max="12042" width="17.88671875" style="73" customWidth="1"/>
    <col min="12043" max="12043" width="26.109375" style="73" customWidth="1"/>
    <col min="12044" max="12288" width="9" style="73"/>
    <col min="12289" max="12291" width="3" style="73" customWidth="1"/>
    <col min="12292" max="12292" width="17.44140625" style="73" customWidth="1"/>
    <col min="12293" max="12293" width="17.33203125" style="73" customWidth="1"/>
    <col min="12294" max="12294" width="18" style="73" customWidth="1"/>
    <col min="12295" max="12295" width="22.109375" style="73" customWidth="1"/>
    <col min="12296" max="12296" width="18" style="73" customWidth="1"/>
    <col min="12297" max="12297" width="22.109375" style="73" customWidth="1"/>
    <col min="12298" max="12298" width="17.88671875" style="73" customWidth="1"/>
    <col min="12299" max="12299" width="26.109375" style="73" customWidth="1"/>
    <col min="12300" max="12544" width="9" style="73"/>
    <col min="12545" max="12547" width="3" style="73" customWidth="1"/>
    <col min="12548" max="12548" width="17.44140625" style="73" customWidth="1"/>
    <col min="12549" max="12549" width="17.33203125" style="73" customWidth="1"/>
    <col min="12550" max="12550" width="18" style="73" customWidth="1"/>
    <col min="12551" max="12551" width="22.109375" style="73" customWidth="1"/>
    <col min="12552" max="12552" width="18" style="73" customWidth="1"/>
    <col min="12553" max="12553" width="22.109375" style="73" customWidth="1"/>
    <col min="12554" max="12554" width="17.88671875" style="73" customWidth="1"/>
    <col min="12555" max="12555" width="26.109375" style="73" customWidth="1"/>
    <col min="12556" max="12800" width="9" style="73"/>
    <col min="12801" max="12803" width="3" style="73" customWidth="1"/>
    <col min="12804" max="12804" width="17.44140625" style="73" customWidth="1"/>
    <col min="12805" max="12805" width="17.33203125" style="73" customWidth="1"/>
    <col min="12806" max="12806" width="18" style="73" customWidth="1"/>
    <col min="12807" max="12807" width="22.109375" style="73" customWidth="1"/>
    <col min="12808" max="12808" width="18" style="73" customWidth="1"/>
    <col min="12809" max="12809" width="22.109375" style="73" customWidth="1"/>
    <col min="12810" max="12810" width="17.88671875" style="73" customWidth="1"/>
    <col min="12811" max="12811" width="26.109375" style="73" customWidth="1"/>
    <col min="12812" max="13056" width="9" style="73"/>
    <col min="13057" max="13059" width="3" style="73" customWidth="1"/>
    <col min="13060" max="13060" width="17.44140625" style="73" customWidth="1"/>
    <col min="13061" max="13061" width="17.33203125" style="73" customWidth="1"/>
    <col min="13062" max="13062" width="18" style="73" customWidth="1"/>
    <col min="13063" max="13063" width="22.109375" style="73" customWidth="1"/>
    <col min="13064" max="13064" width="18" style="73" customWidth="1"/>
    <col min="13065" max="13065" width="22.109375" style="73" customWidth="1"/>
    <col min="13066" max="13066" width="17.88671875" style="73" customWidth="1"/>
    <col min="13067" max="13067" width="26.109375" style="73" customWidth="1"/>
    <col min="13068" max="13312" width="9" style="73"/>
    <col min="13313" max="13315" width="3" style="73" customWidth="1"/>
    <col min="13316" max="13316" width="17.44140625" style="73" customWidth="1"/>
    <col min="13317" max="13317" width="17.33203125" style="73" customWidth="1"/>
    <col min="13318" max="13318" width="18" style="73" customWidth="1"/>
    <col min="13319" max="13319" width="22.109375" style="73" customWidth="1"/>
    <col min="13320" max="13320" width="18" style="73" customWidth="1"/>
    <col min="13321" max="13321" width="22.109375" style="73" customWidth="1"/>
    <col min="13322" max="13322" width="17.88671875" style="73" customWidth="1"/>
    <col min="13323" max="13323" width="26.109375" style="73" customWidth="1"/>
    <col min="13324" max="13568" width="9" style="73"/>
    <col min="13569" max="13571" width="3" style="73" customWidth="1"/>
    <col min="13572" max="13572" width="17.44140625" style="73" customWidth="1"/>
    <col min="13573" max="13573" width="17.33203125" style="73" customWidth="1"/>
    <col min="13574" max="13574" width="18" style="73" customWidth="1"/>
    <col min="13575" max="13575" width="22.109375" style="73" customWidth="1"/>
    <col min="13576" max="13576" width="18" style="73" customWidth="1"/>
    <col min="13577" max="13577" width="22.109375" style="73" customWidth="1"/>
    <col min="13578" max="13578" width="17.88671875" style="73" customWidth="1"/>
    <col min="13579" max="13579" width="26.109375" style="73" customWidth="1"/>
    <col min="13580" max="13824" width="9" style="73"/>
    <col min="13825" max="13827" width="3" style="73" customWidth="1"/>
    <col min="13828" max="13828" width="17.44140625" style="73" customWidth="1"/>
    <col min="13829" max="13829" width="17.33203125" style="73" customWidth="1"/>
    <col min="13830" max="13830" width="18" style="73" customWidth="1"/>
    <col min="13831" max="13831" width="22.109375" style="73" customWidth="1"/>
    <col min="13832" max="13832" width="18" style="73" customWidth="1"/>
    <col min="13833" max="13833" width="22.109375" style="73" customWidth="1"/>
    <col min="13834" max="13834" width="17.88671875" style="73" customWidth="1"/>
    <col min="13835" max="13835" width="26.109375" style="73" customWidth="1"/>
    <col min="13836" max="14080" width="9" style="73"/>
    <col min="14081" max="14083" width="3" style="73" customWidth="1"/>
    <col min="14084" max="14084" width="17.44140625" style="73" customWidth="1"/>
    <col min="14085" max="14085" width="17.33203125" style="73" customWidth="1"/>
    <col min="14086" max="14086" width="18" style="73" customWidth="1"/>
    <col min="14087" max="14087" width="22.109375" style="73" customWidth="1"/>
    <col min="14088" max="14088" width="18" style="73" customWidth="1"/>
    <col min="14089" max="14089" width="22.109375" style="73" customWidth="1"/>
    <col min="14090" max="14090" width="17.88671875" style="73" customWidth="1"/>
    <col min="14091" max="14091" width="26.109375" style="73" customWidth="1"/>
    <col min="14092" max="14336" width="9" style="73"/>
    <col min="14337" max="14339" width="3" style="73" customWidth="1"/>
    <col min="14340" max="14340" width="17.44140625" style="73" customWidth="1"/>
    <col min="14341" max="14341" width="17.33203125" style="73" customWidth="1"/>
    <col min="14342" max="14342" width="18" style="73" customWidth="1"/>
    <col min="14343" max="14343" width="22.109375" style="73" customWidth="1"/>
    <col min="14344" max="14344" width="18" style="73" customWidth="1"/>
    <col min="14345" max="14345" width="22.109375" style="73" customWidth="1"/>
    <col min="14346" max="14346" width="17.88671875" style="73" customWidth="1"/>
    <col min="14347" max="14347" width="26.109375" style="73" customWidth="1"/>
    <col min="14348" max="14592" width="9" style="73"/>
    <col min="14593" max="14595" width="3" style="73" customWidth="1"/>
    <col min="14596" max="14596" width="17.44140625" style="73" customWidth="1"/>
    <col min="14597" max="14597" width="17.33203125" style="73" customWidth="1"/>
    <col min="14598" max="14598" width="18" style="73" customWidth="1"/>
    <col min="14599" max="14599" width="22.109375" style="73" customWidth="1"/>
    <col min="14600" max="14600" width="18" style="73" customWidth="1"/>
    <col min="14601" max="14601" width="22.109375" style="73" customWidth="1"/>
    <col min="14602" max="14602" width="17.88671875" style="73" customWidth="1"/>
    <col min="14603" max="14603" width="26.109375" style="73" customWidth="1"/>
    <col min="14604" max="14848" width="9" style="73"/>
    <col min="14849" max="14851" width="3" style="73" customWidth="1"/>
    <col min="14852" max="14852" width="17.44140625" style="73" customWidth="1"/>
    <col min="14853" max="14853" width="17.33203125" style="73" customWidth="1"/>
    <col min="14854" max="14854" width="18" style="73" customWidth="1"/>
    <col min="14855" max="14855" width="22.109375" style="73" customWidth="1"/>
    <col min="14856" max="14856" width="18" style="73" customWidth="1"/>
    <col min="14857" max="14857" width="22.109375" style="73" customWidth="1"/>
    <col min="14858" max="14858" width="17.88671875" style="73" customWidth="1"/>
    <col min="14859" max="14859" width="26.109375" style="73" customWidth="1"/>
    <col min="14860" max="15104" width="9" style="73"/>
    <col min="15105" max="15107" width="3" style="73" customWidth="1"/>
    <col min="15108" max="15108" width="17.44140625" style="73" customWidth="1"/>
    <col min="15109" max="15109" width="17.33203125" style="73" customWidth="1"/>
    <col min="15110" max="15110" width="18" style="73" customWidth="1"/>
    <col min="15111" max="15111" width="22.109375" style="73" customWidth="1"/>
    <col min="15112" max="15112" width="18" style="73" customWidth="1"/>
    <col min="15113" max="15113" width="22.109375" style="73" customWidth="1"/>
    <col min="15114" max="15114" width="17.88671875" style="73" customWidth="1"/>
    <col min="15115" max="15115" width="26.109375" style="73" customWidth="1"/>
    <col min="15116" max="15360" width="9" style="73"/>
    <col min="15361" max="15363" width="3" style="73" customWidth="1"/>
    <col min="15364" max="15364" width="17.44140625" style="73" customWidth="1"/>
    <col min="15365" max="15365" width="17.33203125" style="73" customWidth="1"/>
    <col min="15366" max="15366" width="18" style="73" customWidth="1"/>
    <col min="15367" max="15367" width="22.109375" style="73" customWidth="1"/>
    <col min="15368" max="15368" width="18" style="73" customWidth="1"/>
    <col min="15369" max="15369" width="22.109375" style="73" customWidth="1"/>
    <col min="15370" max="15370" width="17.88671875" style="73" customWidth="1"/>
    <col min="15371" max="15371" width="26.109375" style="73" customWidth="1"/>
    <col min="15372" max="15616" width="9" style="73"/>
    <col min="15617" max="15619" width="3" style="73" customWidth="1"/>
    <col min="15620" max="15620" width="17.44140625" style="73" customWidth="1"/>
    <col min="15621" max="15621" width="17.33203125" style="73" customWidth="1"/>
    <col min="15622" max="15622" width="18" style="73" customWidth="1"/>
    <col min="15623" max="15623" width="22.109375" style="73" customWidth="1"/>
    <col min="15624" max="15624" width="18" style="73" customWidth="1"/>
    <col min="15625" max="15625" width="22.109375" style="73" customWidth="1"/>
    <col min="15626" max="15626" width="17.88671875" style="73" customWidth="1"/>
    <col min="15627" max="15627" width="26.109375" style="73" customWidth="1"/>
    <col min="15628" max="15872" width="9" style="73"/>
    <col min="15873" max="15875" width="3" style="73" customWidth="1"/>
    <col min="15876" max="15876" width="17.44140625" style="73" customWidth="1"/>
    <col min="15877" max="15877" width="17.33203125" style="73" customWidth="1"/>
    <col min="15878" max="15878" width="18" style="73" customWidth="1"/>
    <col min="15879" max="15879" width="22.109375" style="73" customWidth="1"/>
    <col min="15880" max="15880" width="18" style="73" customWidth="1"/>
    <col min="15881" max="15881" width="22.109375" style="73" customWidth="1"/>
    <col min="15882" max="15882" width="17.88671875" style="73" customWidth="1"/>
    <col min="15883" max="15883" width="26.109375" style="73" customWidth="1"/>
    <col min="15884" max="16128" width="9" style="73"/>
    <col min="16129" max="16131" width="3" style="73" customWidth="1"/>
    <col min="16132" max="16132" width="17.44140625" style="73" customWidth="1"/>
    <col min="16133" max="16133" width="17.33203125" style="73" customWidth="1"/>
    <col min="16134" max="16134" width="18" style="73" customWidth="1"/>
    <col min="16135" max="16135" width="22.109375" style="73" customWidth="1"/>
    <col min="16136" max="16136" width="18" style="73" customWidth="1"/>
    <col min="16137" max="16137" width="22.109375" style="73" customWidth="1"/>
    <col min="16138" max="16138" width="17.88671875" style="73" customWidth="1"/>
    <col min="16139" max="16139" width="26.109375" style="73" customWidth="1"/>
    <col min="16140" max="16384" width="9" style="73"/>
  </cols>
  <sheetData>
    <row r="1" spans="1:12" ht="21" customHeight="1">
      <c r="A1" s="1628" t="s">
        <v>646</v>
      </c>
      <c r="B1" s="1628"/>
      <c r="C1" s="1628"/>
      <c r="D1" s="1628"/>
      <c r="E1" s="69"/>
      <c r="F1" s="70"/>
      <c r="G1" s="70"/>
      <c r="H1" s="70"/>
      <c r="I1" s="70"/>
      <c r="J1" s="708" t="s">
        <v>647</v>
      </c>
      <c r="K1" s="709" t="s">
        <v>648</v>
      </c>
    </row>
    <row r="2" spans="1:12" ht="21" customHeight="1">
      <c r="A2" s="1629" t="s">
        <v>649</v>
      </c>
      <c r="B2" s="1629"/>
      <c r="C2" s="1629"/>
      <c r="D2" s="1629"/>
      <c r="E2" s="74" t="s">
        <v>650</v>
      </c>
      <c r="F2" s="75"/>
      <c r="G2" s="75"/>
      <c r="H2" s="75"/>
      <c r="I2" s="75"/>
      <c r="J2" s="708" t="s">
        <v>651</v>
      </c>
      <c r="K2" s="710" t="s">
        <v>652</v>
      </c>
    </row>
    <row r="3" spans="1:12" ht="33">
      <c r="A3" s="1630" t="s">
        <v>653</v>
      </c>
      <c r="B3" s="1631"/>
      <c r="C3" s="1631"/>
      <c r="D3" s="1631"/>
      <c r="E3" s="1631"/>
      <c r="F3" s="1631"/>
      <c r="G3" s="1631"/>
      <c r="H3" s="1631"/>
      <c r="I3" s="1631"/>
      <c r="J3" s="1631"/>
      <c r="K3" s="1631"/>
      <c r="L3" s="54" t="s">
        <v>12</v>
      </c>
    </row>
    <row r="4" spans="1:12" ht="27" customHeight="1">
      <c r="A4" s="77"/>
      <c r="B4" s="77"/>
      <c r="C4" s="77"/>
      <c r="D4" s="77"/>
      <c r="E4" s="78" t="s">
        <v>654</v>
      </c>
      <c r="F4" s="79"/>
      <c r="G4" s="80" t="s">
        <v>1284</v>
      </c>
      <c r="H4" s="70"/>
      <c r="I4" s="79"/>
      <c r="J4" s="79"/>
      <c r="K4" s="81" t="s">
        <v>656</v>
      </c>
    </row>
    <row r="5" spans="1:12" ht="23.25" customHeight="1">
      <c r="A5" s="1623" t="s">
        <v>657</v>
      </c>
      <c r="B5" s="1624"/>
      <c r="C5" s="1624"/>
      <c r="D5" s="1624"/>
      <c r="E5" s="1625"/>
      <c r="F5" s="1626" t="s">
        <v>658</v>
      </c>
      <c r="G5" s="1627"/>
      <c r="H5" s="712" t="s">
        <v>659</v>
      </c>
      <c r="I5" s="713" t="s">
        <v>660</v>
      </c>
      <c r="J5" s="712" t="s">
        <v>661</v>
      </c>
      <c r="K5" s="714" t="s">
        <v>662</v>
      </c>
    </row>
    <row r="6" spans="1:12" ht="23.25" customHeight="1">
      <c r="A6" s="1272"/>
      <c r="B6" s="1272"/>
      <c r="C6" s="1272"/>
      <c r="D6" s="1272"/>
      <c r="E6" s="1273"/>
      <c r="F6" s="708" t="s">
        <v>663</v>
      </c>
      <c r="G6" s="708" t="s">
        <v>664</v>
      </c>
      <c r="H6" s="708" t="s">
        <v>663</v>
      </c>
      <c r="I6" s="708" t="s">
        <v>664</v>
      </c>
      <c r="J6" s="708" t="s">
        <v>663</v>
      </c>
      <c r="K6" s="711" t="s">
        <v>664</v>
      </c>
    </row>
    <row r="7" spans="1:12" ht="19.5" customHeight="1">
      <c r="A7" s="86"/>
      <c r="B7" s="87" t="s">
        <v>665</v>
      </c>
      <c r="C7" s="86"/>
      <c r="D7" s="86"/>
      <c r="E7" s="86"/>
      <c r="F7" s="715">
        <f t="shared" ref="F7:K7" si="0">F8+F18+F19+F20+F23+F26+F27+F28</f>
        <v>15740691</v>
      </c>
      <c r="G7" s="715">
        <f t="shared" si="0"/>
        <v>53740013</v>
      </c>
      <c r="H7" s="715">
        <f t="shared" si="0"/>
        <v>15556091</v>
      </c>
      <c r="I7" s="715">
        <f t="shared" si="0"/>
        <v>53144934</v>
      </c>
      <c r="J7" s="715">
        <f t="shared" si="0"/>
        <v>184600</v>
      </c>
      <c r="K7" s="716">
        <f t="shared" si="0"/>
        <v>595079</v>
      </c>
    </row>
    <row r="8" spans="1:12" ht="19.5" customHeight="1">
      <c r="A8" s="717"/>
      <c r="B8" s="717"/>
      <c r="C8" s="718" t="s">
        <v>666</v>
      </c>
      <c r="D8" s="717"/>
      <c r="E8" s="717"/>
      <c r="F8" s="715">
        <f t="shared" ref="F8:K8" si="1">F9+F12+F13+F14+F15+F17</f>
        <v>14780503</v>
      </c>
      <c r="G8" s="715">
        <f t="shared" si="1"/>
        <v>39764279</v>
      </c>
      <c r="H8" s="715">
        <f t="shared" si="1"/>
        <v>14780503</v>
      </c>
      <c r="I8" s="715">
        <f t="shared" si="1"/>
        <v>39764279</v>
      </c>
      <c r="J8" s="715">
        <f t="shared" si="1"/>
        <v>0</v>
      </c>
      <c r="K8" s="716">
        <f t="shared" si="1"/>
        <v>0</v>
      </c>
    </row>
    <row r="9" spans="1:12" ht="19.5" customHeight="1">
      <c r="A9" s="717"/>
      <c r="B9" s="717"/>
      <c r="C9" s="718"/>
      <c r="D9" s="717" t="s">
        <v>667</v>
      </c>
      <c r="E9" s="717"/>
      <c r="F9" s="715">
        <f t="shared" ref="F9:K9" si="2">F10+F11</f>
        <v>0</v>
      </c>
      <c r="G9" s="715">
        <f t="shared" si="2"/>
        <v>0</v>
      </c>
      <c r="H9" s="715">
        <f t="shared" si="2"/>
        <v>0</v>
      </c>
      <c r="I9" s="715">
        <f t="shared" si="2"/>
        <v>0</v>
      </c>
      <c r="J9" s="715">
        <f t="shared" si="2"/>
        <v>0</v>
      </c>
      <c r="K9" s="716">
        <f t="shared" si="2"/>
        <v>0</v>
      </c>
    </row>
    <row r="10" spans="1:12" ht="19.5" customHeight="1">
      <c r="A10" s="717"/>
      <c r="B10" s="717"/>
      <c r="C10" s="718"/>
      <c r="D10" s="719"/>
      <c r="E10" s="717" t="s">
        <v>668</v>
      </c>
      <c r="F10" s="715"/>
      <c r="G10" s="715"/>
      <c r="H10" s="715"/>
      <c r="I10" s="715"/>
      <c r="J10" s="715"/>
      <c r="K10" s="716"/>
    </row>
    <row r="11" spans="1:12" ht="19.5" customHeight="1">
      <c r="A11" s="717"/>
      <c r="B11" s="717"/>
      <c r="C11" s="718"/>
      <c r="E11" s="717" t="s">
        <v>669</v>
      </c>
      <c r="F11" s="715"/>
      <c r="G11" s="715"/>
      <c r="H11" s="715"/>
      <c r="I11" s="715"/>
      <c r="J11" s="715"/>
      <c r="K11" s="716"/>
    </row>
    <row r="12" spans="1:12" ht="19.5" customHeight="1">
      <c r="A12" s="717"/>
      <c r="B12" s="717"/>
      <c r="C12" s="718"/>
      <c r="D12" s="717" t="s">
        <v>670</v>
      </c>
      <c r="E12" s="86"/>
      <c r="F12" s="715">
        <v>47189</v>
      </c>
      <c r="G12" s="715">
        <v>56621</v>
      </c>
      <c r="H12" s="715">
        <v>47189</v>
      </c>
      <c r="I12" s="715">
        <v>56621</v>
      </c>
      <c r="J12" s="715">
        <v>0</v>
      </c>
      <c r="K12" s="716">
        <v>0</v>
      </c>
    </row>
    <row r="13" spans="1:12" ht="19.5" customHeight="1">
      <c r="A13" s="717"/>
      <c r="B13" s="717"/>
      <c r="C13" s="718"/>
      <c r="D13" s="717" t="s">
        <v>671</v>
      </c>
      <c r="E13" s="717"/>
      <c r="F13" s="715">
        <v>0</v>
      </c>
      <c r="G13" s="715">
        <v>17516</v>
      </c>
      <c r="H13" s="715">
        <v>0</v>
      </c>
      <c r="I13" s="715">
        <v>17516</v>
      </c>
      <c r="J13" s="715">
        <v>0</v>
      </c>
      <c r="K13" s="716">
        <v>0</v>
      </c>
    </row>
    <row r="14" spans="1:12" ht="19.5" customHeight="1">
      <c r="A14" s="717"/>
      <c r="B14" s="717"/>
      <c r="C14" s="718"/>
      <c r="D14" s="717" t="s">
        <v>672</v>
      </c>
      <c r="E14" s="717"/>
      <c r="F14" s="715">
        <v>6210</v>
      </c>
      <c r="G14" s="715">
        <v>9660</v>
      </c>
      <c r="H14" s="715">
        <v>6210</v>
      </c>
      <c r="I14" s="715">
        <v>9660</v>
      </c>
      <c r="J14" s="715">
        <v>0</v>
      </c>
      <c r="K14" s="716">
        <v>0</v>
      </c>
    </row>
    <row r="15" spans="1:12" ht="19.5" customHeight="1">
      <c r="A15" s="717"/>
      <c r="B15" s="717"/>
      <c r="C15" s="718"/>
      <c r="D15" s="717" t="s">
        <v>673</v>
      </c>
      <c r="E15" s="717"/>
      <c r="F15" s="715">
        <f t="shared" ref="F15:K15" si="3">F16</f>
        <v>5604</v>
      </c>
      <c r="G15" s="715">
        <f t="shared" si="3"/>
        <v>10923</v>
      </c>
      <c r="H15" s="715">
        <f t="shared" si="3"/>
        <v>5604</v>
      </c>
      <c r="I15" s="715">
        <f t="shared" si="3"/>
        <v>10923</v>
      </c>
      <c r="J15" s="715">
        <f t="shared" si="3"/>
        <v>0</v>
      </c>
      <c r="K15" s="716">
        <f t="shared" si="3"/>
        <v>0</v>
      </c>
    </row>
    <row r="16" spans="1:12" ht="19.5" customHeight="1">
      <c r="A16" s="717"/>
      <c r="B16" s="717"/>
      <c r="C16" s="718"/>
      <c r="E16" s="717" t="s">
        <v>674</v>
      </c>
      <c r="F16" s="715">
        <v>5604</v>
      </c>
      <c r="G16" s="715">
        <v>10923</v>
      </c>
      <c r="H16" s="715">
        <v>5604</v>
      </c>
      <c r="I16" s="715">
        <v>10923</v>
      </c>
      <c r="J16" s="715">
        <v>0</v>
      </c>
      <c r="K16" s="716">
        <v>0</v>
      </c>
    </row>
    <row r="17" spans="1:11" ht="19.5" customHeight="1">
      <c r="A17" s="717"/>
      <c r="B17" s="717"/>
      <c r="C17" s="718"/>
      <c r="D17" s="717" t="s">
        <v>675</v>
      </c>
      <c r="E17" s="717"/>
      <c r="F17" s="715">
        <v>14721500</v>
      </c>
      <c r="G17" s="715">
        <v>39669559</v>
      </c>
      <c r="H17" s="715">
        <v>14721500</v>
      </c>
      <c r="I17" s="715">
        <v>39669559</v>
      </c>
      <c r="J17" s="715">
        <v>0</v>
      </c>
      <c r="K17" s="716">
        <v>0</v>
      </c>
    </row>
    <row r="18" spans="1:11" ht="19.5" customHeight="1">
      <c r="A18" s="717"/>
      <c r="B18" s="717"/>
      <c r="C18" s="720" t="s">
        <v>676</v>
      </c>
      <c r="D18" s="717"/>
      <c r="E18" s="717"/>
      <c r="F18" s="715">
        <v>53555</v>
      </c>
      <c r="G18" s="715">
        <v>53555</v>
      </c>
      <c r="H18" s="715">
        <v>53555</v>
      </c>
      <c r="I18" s="715">
        <v>53555</v>
      </c>
      <c r="J18" s="715">
        <v>0</v>
      </c>
      <c r="K18" s="716">
        <v>0</v>
      </c>
    </row>
    <row r="19" spans="1:11" ht="19.5" customHeight="1">
      <c r="A19" s="717"/>
      <c r="B19" s="717"/>
      <c r="C19" s="720" t="s">
        <v>677</v>
      </c>
      <c r="D19" s="717"/>
      <c r="E19" s="717"/>
      <c r="F19" s="715">
        <v>19568</v>
      </c>
      <c r="G19" s="715">
        <v>45475</v>
      </c>
      <c r="H19" s="715">
        <v>19568</v>
      </c>
      <c r="I19" s="715">
        <v>45475</v>
      </c>
      <c r="J19" s="715">
        <v>0</v>
      </c>
      <c r="K19" s="716">
        <v>0</v>
      </c>
    </row>
    <row r="20" spans="1:11" ht="19.5" customHeight="1">
      <c r="A20" s="717"/>
      <c r="B20" s="717"/>
      <c r="C20" s="720" t="s">
        <v>678</v>
      </c>
      <c r="D20" s="717"/>
      <c r="E20" s="717"/>
      <c r="F20" s="715">
        <f>F21+F22</f>
        <v>0</v>
      </c>
      <c r="G20" s="715">
        <f>G21+G22</f>
        <v>0</v>
      </c>
      <c r="H20" s="715">
        <f>H21+H22</f>
        <v>0</v>
      </c>
      <c r="I20" s="715">
        <f>I21+I22</f>
        <v>0</v>
      </c>
      <c r="J20" s="715">
        <f>J21</f>
        <v>0</v>
      </c>
      <c r="K20" s="716">
        <f>K21</f>
        <v>0</v>
      </c>
    </row>
    <row r="21" spans="1:11" ht="19.5" customHeight="1">
      <c r="A21" s="717"/>
      <c r="B21" s="717"/>
      <c r="C21" s="717"/>
      <c r="D21" s="720" t="s">
        <v>679</v>
      </c>
      <c r="E21" s="721"/>
      <c r="F21" s="715"/>
      <c r="G21" s="715"/>
      <c r="H21" s="715"/>
      <c r="I21" s="715"/>
      <c r="J21" s="715"/>
      <c r="K21" s="716"/>
    </row>
    <row r="22" spans="1:11" ht="19.5" customHeight="1">
      <c r="A22" s="95"/>
      <c r="B22" s="95"/>
      <c r="C22" s="86"/>
      <c r="D22" s="96" t="s">
        <v>680</v>
      </c>
      <c r="E22" s="95"/>
      <c r="F22" s="715"/>
      <c r="G22" s="715"/>
      <c r="H22" s="715"/>
      <c r="I22" s="715"/>
      <c r="J22" s="715"/>
      <c r="K22" s="716"/>
    </row>
    <row r="23" spans="1:11" ht="19.5" customHeight="1">
      <c r="A23" s="717"/>
      <c r="B23" s="717"/>
      <c r="C23" s="717" t="s">
        <v>681</v>
      </c>
      <c r="D23" s="717"/>
      <c r="E23" s="717"/>
      <c r="F23" s="715"/>
      <c r="G23" s="715"/>
      <c r="H23" s="715"/>
      <c r="I23" s="715"/>
      <c r="J23" s="715"/>
      <c r="K23" s="716"/>
    </row>
    <row r="24" spans="1:11" ht="23.25" customHeight="1">
      <c r="A24" s="1623" t="s">
        <v>657</v>
      </c>
      <c r="B24" s="1624"/>
      <c r="C24" s="1624"/>
      <c r="D24" s="1624"/>
      <c r="E24" s="1625"/>
      <c r="F24" s="1626" t="s">
        <v>658</v>
      </c>
      <c r="G24" s="1627"/>
      <c r="H24" s="712" t="s">
        <v>659</v>
      </c>
      <c r="I24" s="713" t="s">
        <v>660</v>
      </c>
      <c r="J24" s="712" t="s">
        <v>661</v>
      </c>
      <c r="K24" s="714" t="s">
        <v>662</v>
      </c>
    </row>
    <row r="25" spans="1:11" ht="23.25" customHeight="1">
      <c r="A25" s="1272"/>
      <c r="B25" s="1272"/>
      <c r="C25" s="1272"/>
      <c r="D25" s="1272"/>
      <c r="E25" s="1273"/>
      <c r="F25" s="708" t="s">
        <v>663</v>
      </c>
      <c r="G25" s="708" t="s">
        <v>664</v>
      </c>
      <c r="H25" s="708" t="s">
        <v>663</v>
      </c>
      <c r="I25" s="708" t="s">
        <v>664</v>
      </c>
      <c r="J25" s="708" t="s">
        <v>663</v>
      </c>
      <c r="K25" s="711" t="s">
        <v>664</v>
      </c>
    </row>
    <row r="26" spans="1:11" ht="19.5" customHeight="1">
      <c r="A26" s="717"/>
      <c r="B26" s="717"/>
      <c r="C26" s="717" t="s">
        <v>682</v>
      </c>
      <c r="D26" s="717"/>
      <c r="E26" s="717"/>
      <c r="F26" s="715">
        <v>821600</v>
      </c>
      <c r="G26" s="715">
        <v>13672079</v>
      </c>
      <c r="H26" s="715">
        <v>637000</v>
      </c>
      <c r="I26" s="715">
        <v>13077000</v>
      </c>
      <c r="J26" s="715">
        <v>184600</v>
      </c>
      <c r="K26" s="716">
        <v>595079</v>
      </c>
    </row>
    <row r="27" spans="1:11" ht="19.5" customHeight="1">
      <c r="A27" s="717"/>
      <c r="B27" s="717"/>
      <c r="C27" s="717" t="s">
        <v>683</v>
      </c>
      <c r="D27" s="717"/>
      <c r="E27" s="717"/>
      <c r="F27" s="715">
        <v>0</v>
      </c>
      <c r="G27" s="715">
        <v>120000</v>
      </c>
      <c r="H27" s="715">
        <v>0</v>
      </c>
      <c r="I27" s="715">
        <v>120000</v>
      </c>
      <c r="J27" s="715">
        <v>0</v>
      </c>
      <c r="K27" s="716">
        <v>0</v>
      </c>
    </row>
    <row r="28" spans="1:11" ht="19.5" customHeight="1">
      <c r="A28" s="717"/>
      <c r="B28" s="717"/>
      <c r="C28" s="717" t="s">
        <v>684</v>
      </c>
      <c r="D28" s="717"/>
      <c r="E28" s="717"/>
      <c r="F28" s="715">
        <v>65465</v>
      </c>
      <c r="G28" s="715">
        <v>84625</v>
      </c>
      <c r="H28" s="715">
        <v>65465</v>
      </c>
      <c r="I28" s="715">
        <v>84625</v>
      </c>
      <c r="J28" s="715">
        <v>0</v>
      </c>
      <c r="K28" s="716">
        <v>0</v>
      </c>
    </row>
    <row r="29" spans="1:11" ht="19.5" customHeight="1">
      <c r="A29" s="717"/>
      <c r="B29" s="717" t="s">
        <v>685</v>
      </c>
      <c r="C29" s="717"/>
      <c r="D29" s="717"/>
      <c r="E29" s="717"/>
      <c r="F29" s="715">
        <f t="shared" ref="F29:K29" si="4">F30</f>
        <v>0</v>
      </c>
      <c r="G29" s="715">
        <f t="shared" si="4"/>
        <v>0</v>
      </c>
      <c r="H29" s="715">
        <f t="shared" si="4"/>
        <v>0</v>
      </c>
      <c r="I29" s="715">
        <f t="shared" si="4"/>
        <v>0</v>
      </c>
      <c r="J29" s="715">
        <f t="shared" si="4"/>
        <v>0</v>
      </c>
      <c r="K29" s="716">
        <f t="shared" si="4"/>
        <v>0</v>
      </c>
    </row>
    <row r="30" spans="1:11" ht="19.5" customHeight="1">
      <c r="A30" s="717"/>
      <c r="B30" s="717"/>
      <c r="C30" s="717" t="s">
        <v>686</v>
      </c>
      <c r="D30" s="717"/>
      <c r="E30" s="717"/>
      <c r="F30" s="715">
        <f t="shared" ref="F30:K30" si="5">F31+F32+F33+F34</f>
        <v>0</v>
      </c>
      <c r="G30" s="715">
        <f t="shared" si="5"/>
        <v>0</v>
      </c>
      <c r="H30" s="715">
        <f t="shared" si="5"/>
        <v>0</v>
      </c>
      <c r="I30" s="715">
        <f t="shared" si="5"/>
        <v>0</v>
      </c>
      <c r="J30" s="715">
        <f t="shared" si="5"/>
        <v>0</v>
      </c>
      <c r="K30" s="716">
        <f t="shared" si="5"/>
        <v>0</v>
      </c>
    </row>
    <row r="31" spans="1:11" ht="19.5" customHeight="1">
      <c r="A31" s="717"/>
      <c r="B31" s="717"/>
      <c r="C31" s="717"/>
      <c r="D31" s="717" t="s">
        <v>687</v>
      </c>
      <c r="E31" s="717"/>
      <c r="F31" s="715">
        <v>0</v>
      </c>
      <c r="G31" s="715">
        <v>0</v>
      </c>
      <c r="H31" s="715">
        <v>0</v>
      </c>
      <c r="I31" s="715">
        <v>0</v>
      </c>
      <c r="J31" s="715">
        <v>0</v>
      </c>
      <c r="K31" s="716">
        <v>0</v>
      </c>
    </row>
    <row r="32" spans="1:11" ht="19.5" customHeight="1">
      <c r="A32" s="717"/>
      <c r="B32" s="717"/>
      <c r="C32" s="717"/>
      <c r="D32" s="717" t="s">
        <v>688</v>
      </c>
      <c r="E32" s="717"/>
      <c r="F32" s="715">
        <v>0</v>
      </c>
      <c r="G32" s="715">
        <v>0</v>
      </c>
      <c r="H32" s="715">
        <v>0</v>
      </c>
      <c r="I32" s="715">
        <v>0</v>
      </c>
      <c r="J32" s="715">
        <v>0</v>
      </c>
      <c r="K32" s="716">
        <v>0</v>
      </c>
    </row>
    <row r="33" spans="1:11" ht="19.5" customHeight="1">
      <c r="A33" s="717"/>
      <c r="B33" s="717"/>
      <c r="C33" s="717"/>
      <c r="D33" s="717" t="s">
        <v>689</v>
      </c>
      <c r="E33" s="717"/>
      <c r="F33" s="715">
        <v>0</v>
      </c>
      <c r="G33" s="715">
        <v>0</v>
      </c>
      <c r="H33" s="715">
        <v>0</v>
      </c>
      <c r="I33" s="715">
        <v>0</v>
      </c>
      <c r="J33" s="715">
        <v>0</v>
      </c>
      <c r="K33" s="716">
        <v>0</v>
      </c>
    </row>
    <row r="34" spans="1:11" ht="19.5" customHeight="1">
      <c r="A34" s="717"/>
      <c r="B34" s="717"/>
      <c r="C34" s="717"/>
      <c r="D34" s="717" t="s">
        <v>680</v>
      </c>
      <c r="E34" s="717"/>
      <c r="F34" s="715">
        <v>0</v>
      </c>
      <c r="G34" s="715">
        <v>0</v>
      </c>
      <c r="H34" s="715">
        <v>0</v>
      </c>
      <c r="I34" s="715">
        <v>0</v>
      </c>
      <c r="J34" s="715">
        <v>0</v>
      </c>
      <c r="K34" s="716">
        <v>0</v>
      </c>
    </row>
    <row r="35" spans="1:11" ht="19.5" customHeight="1">
      <c r="A35" s="717"/>
      <c r="B35" s="722" t="s">
        <v>690</v>
      </c>
      <c r="C35" s="717"/>
      <c r="D35" s="717"/>
      <c r="E35" s="717"/>
      <c r="F35" s="715">
        <f t="shared" ref="F35:K35" si="6">F7+F29</f>
        <v>15740691</v>
      </c>
      <c r="G35" s="715">
        <f t="shared" si="6"/>
        <v>53740013</v>
      </c>
      <c r="H35" s="715">
        <f t="shared" si="6"/>
        <v>15556091</v>
      </c>
      <c r="I35" s="715">
        <f t="shared" si="6"/>
        <v>53144934</v>
      </c>
      <c r="J35" s="715">
        <f t="shared" si="6"/>
        <v>184600</v>
      </c>
      <c r="K35" s="716">
        <f t="shared" si="6"/>
        <v>595079</v>
      </c>
    </row>
    <row r="36" spans="1:11" ht="19.5" customHeight="1">
      <c r="A36" s="717"/>
      <c r="B36" s="717" t="s">
        <v>691</v>
      </c>
      <c r="C36" s="717"/>
      <c r="D36" s="717"/>
      <c r="E36" s="717"/>
      <c r="F36" s="715">
        <v>0</v>
      </c>
      <c r="G36" s="715">
        <v>0</v>
      </c>
      <c r="H36" s="98"/>
      <c r="I36" s="99"/>
      <c r="J36" s="99"/>
      <c r="K36" s="100"/>
    </row>
    <row r="37" spans="1:11" ht="19.5" customHeight="1">
      <c r="A37" s="717"/>
      <c r="B37" s="717" t="s">
        <v>692</v>
      </c>
      <c r="C37" s="717"/>
      <c r="D37" s="717"/>
      <c r="E37" s="717"/>
      <c r="F37" s="715">
        <v>0</v>
      </c>
      <c r="G37" s="715">
        <v>0</v>
      </c>
      <c r="H37" s="101"/>
      <c r="I37" s="102"/>
      <c r="J37" s="102"/>
      <c r="K37" s="103"/>
    </row>
    <row r="38" spans="1:11" ht="19.5" customHeight="1">
      <c r="A38" s="722" t="s">
        <v>693</v>
      </c>
      <c r="B38" s="717"/>
      <c r="C38" s="717"/>
      <c r="D38" s="717"/>
      <c r="E38" s="723"/>
      <c r="F38" s="715">
        <f>F35</f>
        <v>15740691</v>
      </c>
      <c r="G38" s="715"/>
      <c r="H38" s="101"/>
      <c r="I38" s="102"/>
      <c r="J38" s="102"/>
      <c r="K38" s="103"/>
    </row>
    <row r="39" spans="1:11" ht="19.5" customHeight="1">
      <c r="A39" s="722" t="s">
        <v>694</v>
      </c>
      <c r="B39" s="717"/>
      <c r="C39" s="717"/>
      <c r="D39" s="717"/>
      <c r="E39" s="721"/>
      <c r="F39" s="715">
        <v>812684302</v>
      </c>
      <c r="G39" s="715"/>
      <c r="H39" s="101"/>
      <c r="I39" s="102"/>
      <c r="J39" s="102"/>
      <c r="K39" s="103"/>
    </row>
    <row r="40" spans="1:11" ht="19.5" customHeight="1">
      <c r="A40" s="722" t="s">
        <v>695</v>
      </c>
      <c r="B40" s="717"/>
      <c r="C40" s="717"/>
      <c r="D40" s="717"/>
      <c r="E40" s="721"/>
      <c r="F40" s="724">
        <f>F38+F39</f>
        <v>828424993</v>
      </c>
      <c r="G40" s="725"/>
      <c r="H40" s="107"/>
      <c r="I40" s="108"/>
      <c r="J40" s="108"/>
      <c r="K40" s="109"/>
    </row>
    <row r="41" spans="1:11" ht="23.25" customHeight="1">
      <c r="A41" s="1623" t="s">
        <v>657</v>
      </c>
      <c r="B41" s="1624"/>
      <c r="C41" s="1624"/>
      <c r="D41" s="1624"/>
      <c r="E41" s="1625"/>
      <c r="F41" s="1634" t="s">
        <v>658</v>
      </c>
      <c r="G41" s="1635"/>
      <c r="H41" s="727" t="s">
        <v>659</v>
      </c>
      <c r="I41" s="728" t="s">
        <v>696</v>
      </c>
      <c r="J41" s="727" t="s">
        <v>661</v>
      </c>
      <c r="K41" s="729" t="s">
        <v>697</v>
      </c>
    </row>
    <row r="42" spans="1:11" ht="23.25" customHeight="1">
      <c r="A42" s="1272"/>
      <c r="B42" s="1272"/>
      <c r="C42" s="1272"/>
      <c r="D42" s="1272"/>
      <c r="E42" s="1273"/>
      <c r="F42" s="730" t="s">
        <v>663</v>
      </c>
      <c r="G42" s="730" t="s">
        <v>664</v>
      </c>
      <c r="H42" s="730" t="s">
        <v>663</v>
      </c>
      <c r="I42" s="730" t="s">
        <v>664</v>
      </c>
      <c r="J42" s="730" t="s">
        <v>663</v>
      </c>
      <c r="K42" s="726" t="s">
        <v>664</v>
      </c>
    </row>
    <row r="43" spans="1:11" ht="19.5" customHeight="1">
      <c r="A43" s="717"/>
      <c r="B43" s="718" t="s">
        <v>698</v>
      </c>
      <c r="C43" s="717"/>
      <c r="D43" s="717"/>
      <c r="E43" s="717"/>
      <c r="F43" s="715">
        <f t="shared" ref="F43:K43" si="7">F44+F49+F52+F55+F59+F64+F66</f>
        <v>20856173</v>
      </c>
      <c r="G43" s="715">
        <f t="shared" si="7"/>
        <v>39505192</v>
      </c>
      <c r="H43" s="715">
        <f t="shared" si="7"/>
        <v>16405122</v>
      </c>
      <c r="I43" s="715">
        <f t="shared" si="7"/>
        <v>33549147</v>
      </c>
      <c r="J43" s="715">
        <f t="shared" si="7"/>
        <v>4451051</v>
      </c>
      <c r="K43" s="716">
        <f t="shared" si="7"/>
        <v>5956045</v>
      </c>
    </row>
    <row r="44" spans="1:11" ht="19.5" customHeight="1">
      <c r="A44" s="717"/>
      <c r="B44" s="717"/>
      <c r="C44" s="718" t="s">
        <v>699</v>
      </c>
      <c r="D44" s="717"/>
      <c r="E44" s="717"/>
      <c r="F44" s="715">
        <f t="shared" ref="F44:K44" si="8">F45+F46+F47+F48</f>
        <v>7641182</v>
      </c>
      <c r="G44" s="715">
        <f t="shared" si="8"/>
        <v>17734958</v>
      </c>
      <c r="H44" s="715">
        <f t="shared" si="8"/>
        <v>7641182</v>
      </c>
      <c r="I44" s="715">
        <f t="shared" si="8"/>
        <v>17734958</v>
      </c>
      <c r="J44" s="715">
        <f t="shared" si="8"/>
        <v>0</v>
      </c>
      <c r="K44" s="716">
        <f t="shared" si="8"/>
        <v>0</v>
      </c>
    </row>
    <row r="45" spans="1:11" ht="19.5" customHeight="1">
      <c r="A45" s="717"/>
      <c r="B45" s="717"/>
      <c r="C45" s="718"/>
      <c r="D45" s="717" t="s">
        <v>700</v>
      </c>
      <c r="E45" s="717"/>
      <c r="F45" s="715">
        <v>2382644</v>
      </c>
      <c r="G45" s="715">
        <v>4337914</v>
      </c>
      <c r="H45" s="715">
        <v>2382644</v>
      </c>
      <c r="I45" s="715">
        <v>4337914</v>
      </c>
      <c r="J45" s="715">
        <v>0</v>
      </c>
      <c r="K45" s="716">
        <v>0</v>
      </c>
    </row>
    <row r="46" spans="1:11" ht="19.5" customHeight="1">
      <c r="A46" s="717"/>
      <c r="B46" s="717"/>
      <c r="C46" s="718"/>
      <c r="D46" s="717" t="s">
        <v>701</v>
      </c>
      <c r="E46" s="717"/>
      <c r="F46" s="715">
        <v>1602000</v>
      </c>
      <c r="G46" s="715">
        <v>7329000</v>
      </c>
      <c r="H46" s="715">
        <v>1602000</v>
      </c>
      <c r="I46" s="715">
        <v>7329000</v>
      </c>
      <c r="J46" s="715">
        <v>0</v>
      </c>
      <c r="K46" s="716">
        <v>0</v>
      </c>
    </row>
    <row r="47" spans="1:11" ht="19.5" customHeight="1">
      <c r="A47" s="717"/>
      <c r="B47" s="717"/>
      <c r="C47" s="718"/>
      <c r="D47" s="717" t="s">
        <v>702</v>
      </c>
      <c r="E47" s="717"/>
      <c r="F47" s="715">
        <v>3641436</v>
      </c>
      <c r="G47" s="715">
        <v>6052273</v>
      </c>
      <c r="H47" s="715">
        <v>3641436</v>
      </c>
      <c r="I47" s="715">
        <v>6052273</v>
      </c>
      <c r="J47" s="715">
        <v>0</v>
      </c>
      <c r="K47" s="716">
        <v>0</v>
      </c>
    </row>
    <row r="48" spans="1:11" ht="19.5" customHeight="1">
      <c r="A48" s="717"/>
      <c r="B48" s="717"/>
      <c r="C48" s="718"/>
      <c r="D48" s="717" t="s">
        <v>703</v>
      </c>
      <c r="E48" s="717"/>
      <c r="F48" s="715">
        <v>15102</v>
      </c>
      <c r="G48" s="715">
        <v>15771</v>
      </c>
      <c r="H48" s="715">
        <v>15102</v>
      </c>
      <c r="I48" s="715">
        <v>15771</v>
      </c>
      <c r="J48" s="715">
        <v>0</v>
      </c>
      <c r="K48" s="716">
        <v>0</v>
      </c>
    </row>
    <row r="49" spans="1:13" ht="19.5" customHeight="1">
      <c r="A49" s="717"/>
      <c r="B49" s="717"/>
      <c r="C49" s="718" t="s">
        <v>704</v>
      </c>
      <c r="D49" s="717"/>
      <c r="E49" s="717"/>
      <c r="F49" s="715">
        <f t="shared" ref="F49:K49" si="9">F50+F51</f>
        <v>623687</v>
      </c>
      <c r="G49" s="715">
        <f t="shared" si="9"/>
        <v>1766026</v>
      </c>
      <c r="H49" s="715">
        <f t="shared" si="9"/>
        <v>623687</v>
      </c>
      <c r="I49" s="715">
        <f t="shared" si="9"/>
        <v>1766026</v>
      </c>
      <c r="J49" s="715">
        <f t="shared" si="9"/>
        <v>0</v>
      </c>
      <c r="K49" s="716">
        <f t="shared" si="9"/>
        <v>0</v>
      </c>
    </row>
    <row r="50" spans="1:13" ht="19.5" customHeight="1">
      <c r="A50" s="717"/>
      <c r="B50" s="717"/>
      <c r="C50" s="718"/>
      <c r="D50" s="717" t="s">
        <v>705</v>
      </c>
      <c r="E50" s="717"/>
      <c r="F50" s="715">
        <v>253078</v>
      </c>
      <c r="G50" s="715">
        <v>489114</v>
      </c>
      <c r="H50" s="715">
        <v>253078</v>
      </c>
      <c r="I50" s="715">
        <v>489114</v>
      </c>
      <c r="J50" s="715">
        <v>0</v>
      </c>
      <c r="K50" s="716">
        <v>0</v>
      </c>
    </row>
    <row r="51" spans="1:13" ht="19.5" customHeight="1">
      <c r="A51" s="717"/>
      <c r="B51" s="717"/>
      <c r="C51" s="718"/>
      <c r="D51" s="717" t="s">
        <v>706</v>
      </c>
      <c r="E51" s="717"/>
      <c r="F51" s="715">
        <v>370609</v>
      </c>
      <c r="G51" s="715">
        <v>1276912</v>
      </c>
      <c r="H51" s="715">
        <v>370609</v>
      </c>
      <c r="I51" s="715">
        <v>1276912</v>
      </c>
      <c r="J51" s="715">
        <v>0</v>
      </c>
      <c r="K51" s="716">
        <v>0</v>
      </c>
    </row>
    <row r="52" spans="1:13" ht="19.5" customHeight="1">
      <c r="A52" s="717"/>
      <c r="B52" s="717"/>
      <c r="C52" s="718" t="s">
        <v>707</v>
      </c>
      <c r="D52" s="717"/>
      <c r="E52" s="717"/>
      <c r="F52" s="715">
        <f t="shared" ref="F52:K52" si="10">F53+F54</f>
        <v>8372631</v>
      </c>
      <c r="G52" s="715">
        <f t="shared" si="10"/>
        <v>12308005</v>
      </c>
      <c r="H52" s="715">
        <f t="shared" si="10"/>
        <v>3921580</v>
      </c>
      <c r="I52" s="715">
        <f t="shared" si="10"/>
        <v>6351960</v>
      </c>
      <c r="J52" s="715">
        <f t="shared" si="10"/>
        <v>4451051</v>
      </c>
      <c r="K52" s="716">
        <f t="shared" si="10"/>
        <v>5956045</v>
      </c>
    </row>
    <row r="53" spans="1:13" ht="19.5" customHeight="1">
      <c r="A53" s="717"/>
      <c r="B53" s="717"/>
      <c r="C53" s="718"/>
      <c r="D53" s="717" t="s">
        <v>708</v>
      </c>
      <c r="E53" s="717"/>
      <c r="F53" s="715">
        <v>4091230</v>
      </c>
      <c r="G53" s="715">
        <v>4843257</v>
      </c>
      <c r="H53" s="715">
        <v>1016260</v>
      </c>
      <c r="I53" s="715">
        <v>1768287</v>
      </c>
      <c r="J53" s="715">
        <v>3074970</v>
      </c>
      <c r="K53" s="716">
        <v>3074970</v>
      </c>
    </row>
    <row r="54" spans="1:13" ht="19.5" customHeight="1">
      <c r="A54" s="717"/>
      <c r="B54" s="717"/>
      <c r="C54" s="718"/>
      <c r="D54" s="717" t="s">
        <v>709</v>
      </c>
      <c r="E54" s="717"/>
      <c r="F54" s="715">
        <v>4281401</v>
      </c>
      <c r="G54" s="715">
        <v>7464748</v>
      </c>
      <c r="H54" s="715">
        <v>2905320</v>
      </c>
      <c r="I54" s="715">
        <v>4583673</v>
      </c>
      <c r="J54" s="715">
        <v>1376081</v>
      </c>
      <c r="K54" s="716">
        <v>2881075</v>
      </c>
    </row>
    <row r="55" spans="1:13" ht="19.5" customHeight="1">
      <c r="A55" s="717"/>
      <c r="B55" s="717"/>
      <c r="C55" s="718" t="s">
        <v>710</v>
      </c>
      <c r="D55" s="717"/>
      <c r="E55" s="717"/>
      <c r="F55" s="715">
        <f t="shared" ref="F55:K55" si="11">F56+F57+F58</f>
        <v>1870356</v>
      </c>
      <c r="G55" s="715">
        <f t="shared" si="11"/>
        <v>3250795</v>
      </c>
      <c r="H55" s="715">
        <f t="shared" si="11"/>
        <v>1870356</v>
      </c>
      <c r="I55" s="715">
        <f t="shared" si="11"/>
        <v>3250795</v>
      </c>
      <c r="J55" s="715">
        <f t="shared" si="11"/>
        <v>0</v>
      </c>
      <c r="K55" s="716">
        <f t="shared" si="11"/>
        <v>0</v>
      </c>
    </row>
    <row r="56" spans="1:13" ht="19.5" customHeight="1">
      <c r="A56" s="717"/>
      <c r="B56" s="717"/>
      <c r="C56" s="718"/>
      <c r="D56" s="717" t="s">
        <v>711</v>
      </c>
      <c r="E56" s="717"/>
      <c r="F56" s="715">
        <v>100759</v>
      </c>
      <c r="G56" s="715">
        <v>145996</v>
      </c>
      <c r="H56" s="715">
        <v>100759</v>
      </c>
      <c r="I56" s="715">
        <v>145996</v>
      </c>
      <c r="J56" s="715">
        <v>0</v>
      </c>
      <c r="K56" s="716">
        <v>0</v>
      </c>
    </row>
    <row r="57" spans="1:13" ht="19.5" customHeight="1">
      <c r="A57" s="717"/>
      <c r="B57" s="717"/>
      <c r="C57" s="718"/>
      <c r="D57" s="717" t="s">
        <v>712</v>
      </c>
      <c r="E57" s="717"/>
      <c r="F57" s="715">
        <v>11124</v>
      </c>
      <c r="G57" s="715">
        <v>11934</v>
      </c>
      <c r="H57" s="715">
        <v>11124</v>
      </c>
      <c r="I57" s="715">
        <v>11934</v>
      </c>
      <c r="J57" s="715">
        <v>0</v>
      </c>
      <c r="K57" s="716">
        <v>0</v>
      </c>
    </row>
    <row r="58" spans="1:13" ht="19.5" customHeight="1">
      <c r="A58" s="717"/>
      <c r="B58" s="717"/>
      <c r="C58" s="718"/>
      <c r="D58" s="717" t="s">
        <v>713</v>
      </c>
      <c r="E58" s="717"/>
      <c r="F58" s="715">
        <v>1758473</v>
      </c>
      <c r="G58" s="715">
        <v>3092865</v>
      </c>
      <c r="H58" s="715">
        <v>1758473</v>
      </c>
      <c r="I58" s="715">
        <v>3092865</v>
      </c>
      <c r="J58" s="715">
        <v>0</v>
      </c>
      <c r="K58" s="716">
        <v>0</v>
      </c>
    </row>
    <row r="59" spans="1:13" ht="19.5" customHeight="1">
      <c r="A59" s="717"/>
      <c r="B59" s="717"/>
      <c r="C59" s="717" t="s">
        <v>714</v>
      </c>
      <c r="D59" s="717"/>
      <c r="E59" s="717"/>
      <c r="F59" s="715">
        <f t="shared" ref="F59:K59" si="12">F60+F61</f>
        <v>1945118</v>
      </c>
      <c r="G59" s="715">
        <f t="shared" si="12"/>
        <v>3272085</v>
      </c>
      <c r="H59" s="715">
        <f t="shared" si="12"/>
        <v>1945118</v>
      </c>
      <c r="I59" s="715">
        <f t="shared" si="12"/>
        <v>3272085</v>
      </c>
      <c r="J59" s="715">
        <f t="shared" si="12"/>
        <v>0</v>
      </c>
      <c r="K59" s="716">
        <f t="shared" si="12"/>
        <v>0</v>
      </c>
    </row>
    <row r="60" spans="1:13" ht="19.5" customHeight="1">
      <c r="A60" s="717"/>
      <c r="B60" s="717"/>
      <c r="C60" s="717"/>
      <c r="D60" s="717" t="s">
        <v>715</v>
      </c>
      <c r="E60" s="717"/>
      <c r="F60" s="715">
        <v>1885118</v>
      </c>
      <c r="G60" s="715">
        <v>3212085</v>
      </c>
      <c r="H60" s="715">
        <v>1885118</v>
      </c>
      <c r="I60" s="715">
        <v>3212085</v>
      </c>
      <c r="J60" s="715">
        <v>0</v>
      </c>
      <c r="K60" s="716">
        <v>0</v>
      </c>
    </row>
    <row r="61" spans="1:13" ht="19.5" customHeight="1">
      <c r="A61" s="717"/>
      <c r="B61" s="717"/>
      <c r="C61" s="717"/>
      <c r="D61" s="717" t="s">
        <v>716</v>
      </c>
      <c r="E61" s="717"/>
      <c r="F61" s="715">
        <v>60000</v>
      </c>
      <c r="G61" s="715">
        <v>60000</v>
      </c>
      <c r="H61" s="715">
        <v>60000</v>
      </c>
      <c r="I61" s="715">
        <v>60000</v>
      </c>
      <c r="J61" s="715">
        <v>0</v>
      </c>
      <c r="K61" s="716">
        <v>0</v>
      </c>
    </row>
    <row r="62" spans="1:13" ht="23.25" customHeight="1">
      <c r="A62" s="1623" t="s">
        <v>657</v>
      </c>
      <c r="B62" s="1624"/>
      <c r="C62" s="1624"/>
      <c r="D62" s="1624"/>
      <c r="E62" s="1625"/>
      <c r="F62" s="1634" t="s">
        <v>658</v>
      </c>
      <c r="G62" s="1635"/>
      <c r="H62" s="727" t="s">
        <v>659</v>
      </c>
      <c r="I62" s="728" t="s">
        <v>696</v>
      </c>
      <c r="J62" s="727" t="s">
        <v>661</v>
      </c>
      <c r="K62" s="729" t="s">
        <v>697</v>
      </c>
      <c r="L62" s="86"/>
      <c r="M62" s="115"/>
    </row>
    <row r="63" spans="1:13" ht="23.25" customHeight="1">
      <c r="A63" s="1272"/>
      <c r="B63" s="1272"/>
      <c r="C63" s="1272"/>
      <c r="D63" s="1272"/>
      <c r="E63" s="1273"/>
      <c r="F63" s="730" t="s">
        <v>663</v>
      </c>
      <c r="G63" s="730" t="s">
        <v>664</v>
      </c>
      <c r="H63" s="730" t="s">
        <v>663</v>
      </c>
      <c r="I63" s="730" t="s">
        <v>664</v>
      </c>
      <c r="J63" s="730" t="s">
        <v>663</v>
      </c>
      <c r="K63" s="726" t="s">
        <v>664</v>
      </c>
      <c r="L63" s="86"/>
      <c r="M63" s="116"/>
    </row>
    <row r="64" spans="1:13" ht="19.5" customHeight="1">
      <c r="A64" s="717"/>
      <c r="B64" s="717"/>
      <c r="C64" s="717" t="s">
        <v>717</v>
      </c>
      <c r="D64" s="717"/>
      <c r="E64" s="717"/>
      <c r="F64" s="715">
        <f t="shared" ref="F64:K64" si="13">F65</f>
        <v>403199</v>
      </c>
      <c r="G64" s="715">
        <f t="shared" si="13"/>
        <v>1173323</v>
      </c>
      <c r="H64" s="715">
        <f t="shared" si="13"/>
        <v>403199</v>
      </c>
      <c r="I64" s="715">
        <f t="shared" si="13"/>
        <v>1173323</v>
      </c>
      <c r="J64" s="715">
        <f t="shared" si="13"/>
        <v>0</v>
      </c>
      <c r="K64" s="716">
        <f t="shared" si="13"/>
        <v>0</v>
      </c>
    </row>
    <row r="65" spans="1:11" ht="19.5" customHeight="1">
      <c r="A65" s="717"/>
      <c r="B65" s="717"/>
      <c r="C65" s="717"/>
      <c r="D65" s="717" t="s">
        <v>718</v>
      </c>
      <c r="E65" s="717"/>
      <c r="F65" s="715">
        <v>403199</v>
      </c>
      <c r="G65" s="715">
        <v>1173323</v>
      </c>
      <c r="H65" s="715">
        <v>403199</v>
      </c>
      <c r="I65" s="715">
        <v>1173323</v>
      </c>
      <c r="J65" s="715">
        <v>0</v>
      </c>
      <c r="K65" s="716">
        <v>0</v>
      </c>
    </row>
    <row r="66" spans="1:11" ht="19.5" customHeight="1">
      <c r="A66" s="717"/>
      <c r="B66" s="717"/>
      <c r="C66" s="717" t="s">
        <v>719</v>
      </c>
      <c r="D66" s="717"/>
      <c r="E66" s="717"/>
      <c r="F66" s="715">
        <f t="shared" ref="F66:K66" si="14">F68</f>
        <v>0</v>
      </c>
      <c r="G66" s="715">
        <f t="shared" si="14"/>
        <v>0</v>
      </c>
      <c r="H66" s="715">
        <f t="shared" si="14"/>
        <v>0</v>
      </c>
      <c r="I66" s="715">
        <f t="shared" si="14"/>
        <v>0</v>
      </c>
      <c r="J66" s="715">
        <f t="shared" si="14"/>
        <v>0</v>
      </c>
      <c r="K66" s="716">
        <f t="shared" si="14"/>
        <v>0</v>
      </c>
    </row>
    <row r="67" spans="1:11" ht="19.5" customHeight="1">
      <c r="A67" s="717"/>
      <c r="B67" s="717"/>
      <c r="C67" s="717" t="s">
        <v>720</v>
      </c>
      <c r="D67" s="717"/>
      <c r="E67" s="717"/>
      <c r="F67" s="715"/>
      <c r="G67" s="715"/>
      <c r="H67" s="715"/>
      <c r="I67" s="715"/>
      <c r="J67" s="715"/>
      <c r="K67" s="716"/>
    </row>
    <row r="68" spans="1:11" ht="19.5" customHeight="1">
      <c r="A68" s="717"/>
      <c r="B68" s="717"/>
      <c r="C68" s="731" t="s">
        <v>721</v>
      </c>
      <c r="D68" s="717"/>
      <c r="E68" s="717"/>
      <c r="F68" s="715"/>
      <c r="G68" s="715"/>
      <c r="H68" s="715"/>
      <c r="I68" s="715"/>
      <c r="J68" s="715"/>
      <c r="K68" s="716"/>
    </row>
    <row r="69" spans="1:11" ht="19.5" customHeight="1">
      <c r="A69" s="717"/>
      <c r="B69" s="718" t="s">
        <v>722</v>
      </c>
      <c r="C69" s="717"/>
      <c r="D69" s="717"/>
      <c r="E69" s="717"/>
      <c r="F69" s="715">
        <f t="shared" ref="F69:K69" si="15">F70+F74+F77+F82+F84+F87</f>
        <v>349033</v>
      </c>
      <c r="G69" s="715">
        <f t="shared" si="15"/>
        <v>349033</v>
      </c>
      <c r="H69" s="715">
        <f t="shared" si="15"/>
        <v>349033</v>
      </c>
      <c r="I69" s="715">
        <f t="shared" si="15"/>
        <v>349033</v>
      </c>
      <c r="J69" s="715">
        <f t="shared" si="15"/>
        <v>0</v>
      </c>
      <c r="K69" s="716">
        <f t="shared" si="15"/>
        <v>0</v>
      </c>
    </row>
    <row r="70" spans="1:11" ht="19.5" customHeight="1">
      <c r="A70" s="717"/>
      <c r="B70" s="717"/>
      <c r="C70" s="718" t="s">
        <v>699</v>
      </c>
      <c r="D70" s="717"/>
      <c r="E70" s="717"/>
      <c r="F70" s="715">
        <f t="shared" ref="F70:K70" si="16">F71+F72+F73</f>
        <v>349033</v>
      </c>
      <c r="G70" s="715">
        <f t="shared" si="16"/>
        <v>349033</v>
      </c>
      <c r="H70" s="715">
        <f t="shared" si="16"/>
        <v>349033</v>
      </c>
      <c r="I70" s="715">
        <f t="shared" si="16"/>
        <v>349033</v>
      </c>
      <c r="J70" s="715">
        <f t="shared" si="16"/>
        <v>0</v>
      </c>
      <c r="K70" s="716">
        <f t="shared" si="16"/>
        <v>0</v>
      </c>
    </row>
    <row r="71" spans="1:11" ht="19.5" customHeight="1">
      <c r="A71" s="717"/>
      <c r="B71" s="717"/>
      <c r="C71" s="718"/>
      <c r="D71" s="717" t="s">
        <v>700</v>
      </c>
      <c r="E71" s="717"/>
      <c r="F71" s="715">
        <v>349033</v>
      </c>
      <c r="G71" s="715">
        <v>349033</v>
      </c>
      <c r="H71" s="715">
        <v>349033</v>
      </c>
      <c r="I71" s="715">
        <v>349033</v>
      </c>
      <c r="J71" s="715">
        <v>0</v>
      </c>
      <c r="K71" s="716">
        <v>0</v>
      </c>
    </row>
    <row r="72" spans="1:11" ht="19.5" customHeight="1">
      <c r="A72" s="717"/>
      <c r="B72" s="717"/>
      <c r="C72" s="718"/>
      <c r="D72" s="717" t="s">
        <v>701</v>
      </c>
      <c r="E72" s="717"/>
      <c r="F72" s="715"/>
      <c r="G72" s="715"/>
      <c r="H72" s="715"/>
      <c r="I72" s="715"/>
      <c r="J72" s="715"/>
      <c r="K72" s="716"/>
    </row>
    <row r="73" spans="1:11" ht="19.5" customHeight="1">
      <c r="A73" s="717"/>
      <c r="B73" s="717"/>
      <c r="C73" s="718"/>
      <c r="D73" s="717" t="s">
        <v>702</v>
      </c>
      <c r="E73" s="717"/>
      <c r="F73" s="715"/>
      <c r="G73" s="715"/>
      <c r="H73" s="715"/>
      <c r="I73" s="715"/>
      <c r="J73" s="715"/>
      <c r="K73" s="716"/>
    </row>
    <row r="74" spans="1:11" ht="19.5" customHeight="1">
      <c r="A74" s="717"/>
      <c r="B74" s="717"/>
      <c r="C74" s="718" t="s">
        <v>704</v>
      </c>
      <c r="D74" s="717"/>
      <c r="E74" s="717"/>
      <c r="F74" s="715">
        <f t="shared" ref="F74:K74" si="17">F75+F76</f>
        <v>0</v>
      </c>
      <c r="G74" s="715">
        <f t="shared" si="17"/>
        <v>0</v>
      </c>
      <c r="H74" s="715">
        <f t="shared" si="17"/>
        <v>0</v>
      </c>
      <c r="I74" s="715">
        <f t="shared" si="17"/>
        <v>0</v>
      </c>
      <c r="J74" s="715">
        <f t="shared" si="17"/>
        <v>0</v>
      </c>
      <c r="K74" s="716">
        <f t="shared" si="17"/>
        <v>0</v>
      </c>
    </row>
    <row r="75" spans="1:11" ht="19.5" customHeight="1">
      <c r="A75" s="717"/>
      <c r="B75" s="717"/>
      <c r="C75" s="718"/>
      <c r="D75" s="717" t="s">
        <v>705</v>
      </c>
      <c r="E75" s="717"/>
      <c r="F75" s="715"/>
      <c r="G75" s="715"/>
      <c r="H75" s="715"/>
      <c r="I75" s="715"/>
      <c r="J75" s="715"/>
      <c r="K75" s="716"/>
    </row>
    <row r="76" spans="1:11" ht="19.5" customHeight="1">
      <c r="A76" s="717"/>
      <c r="B76" s="717"/>
      <c r="C76" s="718"/>
      <c r="D76" s="717" t="s">
        <v>706</v>
      </c>
      <c r="E76" s="717"/>
      <c r="F76" s="715"/>
      <c r="G76" s="715"/>
      <c r="H76" s="715"/>
      <c r="I76" s="715"/>
      <c r="J76" s="715"/>
      <c r="K76" s="716"/>
    </row>
    <row r="77" spans="1:11" ht="19.5" customHeight="1">
      <c r="A77" s="717"/>
      <c r="B77" s="717"/>
      <c r="C77" s="718" t="s">
        <v>707</v>
      </c>
      <c r="D77" s="717"/>
      <c r="E77" s="717"/>
      <c r="F77" s="715">
        <f t="shared" ref="F77:K77" si="18">F78+F79</f>
        <v>0</v>
      </c>
      <c r="G77" s="715">
        <f t="shared" si="18"/>
        <v>0</v>
      </c>
      <c r="H77" s="715">
        <f t="shared" si="18"/>
        <v>0</v>
      </c>
      <c r="I77" s="715">
        <f t="shared" si="18"/>
        <v>0</v>
      </c>
      <c r="J77" s="715">
        <f t="shared" si="18"/>
        <v>0</v>
      </c>
      <c r="K77" s="716">
        <f t="shared" si="18"/>
        <v>0</v>
      </c>
    </row>
    <row r="78" spans="1:11" ht="19.5" customHeight="1">
      <c r="A78" s="717"/>
      <c r="B78" s="717"/>
      <c r="C78" s="718"/>
      <c r="D78" s="717" t="s">
        <v>708</v>
      </c>
      <c r="E78" s="717"/>
      <c r="F78" s="715"/>
      <c r="G78" s="715"/>
      <c r="H78" s="715"/>
      <c r="I78" s="715"/>
      <c r="J78" s="715"/>
      <c r="K78" s="716"/>
    </row>
    <row r="79" spans="1:11" ht="23.25" customHeight="1">
      <c r="A79" s="717"/>
      <c r="B79" s="717"/>
      <c r="C79" s="718"/>
      <c r="D79" s="717" t="s">
        <v>709</v>
      </c>
      <c r="E79" s="717"/>
      <c r="F79" s="715"/>
      <c r="G79" s="715"/>
      <c r="H79" s="715"/>
      <c r="I79" s="715"/>
      <c r="J79" s="715"/>
      <c r="K79" s="716"/>
    </row>
    <row r="80" spans="1:11" ht="23.25" customHeight="1">
      <c r="A80" s="1623" t="s">
        <v>657</v>
      </c>
      <c r="B80" s="1624"/>
      <c r="C80" s="1624"/>
      <c r="D80" s="1624"/>
      <c r="E80" s="1625"/>
      <c r="F80" s="1634" t="s">
        <v>658</v>
      </c>
      <c r="G80" s="1635"/>
      <c r="H80" s="727" t="s">
        <v>659</v>
      </c>
      <c r="I80" s="728" t="s">
        <v>696</v>
      </c>
      <c r="J80" s="727" t="s">
        <v>661</v>
      </c>
      <c r="K80" s="729" t="s">
        <v>697</v>
      </c>
    </row>
    <row r="81" spans="1:11" ht="20.25" customHeight="1">
      <c r="A81" s="1272"/>
      <c r="B81" s="1272"/>
      <c r="C81" s="1272"/>
      <c r="D81" s="1272"/>
      <c r="E81" s="1273"/>
      <c r="F81" s="730" t="s">
        <v>663</v>
      </c>
      <c r="G81" s="730" t="s">
        <v>664</v>
      </c>
      <c r="H81" s="730" t="s">
        <v>663</v>
      </c>
      <c r="I81" s="730" t="s">
        <v>664</v>
      </c>
      <c r="J81" s="730" t="s">
        <v>663</v>
      </c>
      <c r="K81" s="726" t="s">
        <v>664</v>
      </c>
    </row>
    <row r="82" spans="1:11" ht="20.25" customHeight="1">
      <c r="A82" s="717"/>
      <c r="B82" s="717"/>
      <c r="C82" s="718" t="s">
        <v>710</v>
      </c>
      <c r="D82" s="717"/>
      <c r="E82" s="717"/>
      <c r="F82" s="715">
        <f t="shared" ref="F82:K82" si="19">F83</f>
        <v>0</v>
      </c>
      <c r="G82" s="715">
        <f t="shared" si="19"/>
        <v>0</v>
      </c>
      <c r="H82" s="715">
        <f t="shared" si="19"/>
        <v>0</v>
      </c>
      <c r="I82" s="715">
        <f t="shared" si="19"/>
        <v>0</v>
      </c>
      <c r="J82" s="715">
        <f t="shared" si="19"/>
        <v>0</v>
      </c>
      <c r="K82" s="716">
        <f t="shared" si="19"/>
        <v>0</v>
      </c>
    </row>
    <row r="83" spans="1:11" ht="20.25" customHeight="1">
      <c r="A83" s="717"/>
      <c r="B83" s="717"/>
      <c r="C83" s="718"/>
      <c r="D83" s="717" t="s">
        <v>713</v>
      </c>
      <c r="E83" s="717"/>
      <c r="F83" s="715">
        <v>0</v>
      </c>
      <c r="G83" s="715"/>
      <c r="H83" s="715"/>
      <c r="I83" s="715"/>
      <c r="J83" s="715"/>
      <c r="K83" s="716"/>
    </row>
    <row r="84" spans="1:11" ht="20.25" customHeight="1">
      <c r="A84" s="717"/>
      <c r="B84" s="717"/>
      <c r="C84" s="717" t="s">
        <v>714</v>
      </c>
      <c r="D84" s="717"/>
      <c r="E84" s="717"/>
      <c r="F84" s="715">
        <f t="shared" ref="F84:K84" si="20">F85+F86</f>
        <v>0</v>
      </c>
      <c r="G84" s="715">
        <f t="shared" si="20"/>
        <v>0</v>
      </c>
      <c r="H84" s="715">
        <f t="shared" si="20"/>
        <v>0</v>
      </c>
      <c r="I84" s="715">
        <f t="shared" si="20"/>
        <v>0</v>
      </c>
      <c r="J84" s="715">
        <f t="shared" si="20"/>
        <v>0</v>
      </c>
      <c r="K84" s="716">
        <f t="shared" si="20"/>
        <v>0</v>
      </c>
    </row>
    <row r="85" spans="1:11" ht="20.25" customHeight="1">
      <c r="A85" s="717"/>
      <c r="B85" s="717"/>
      <c r="C85" s="717"/>
      <c r="D85" s="717" t="s">
        <v>715</v>
      </c>
      <c r="E85" s="717"/>
      <c r="F85" s="715">
        <v>0</v>
      </c>
      <c r="G85" s="715">
        <v>0</v>
      </c>
      <c r="H85" s="715">
        <v>0</v>
      </c>
      <c r="I85" s="715">
        <v>0</v>
      </c>
      <c r="J85" s="715">
        <v>0</v>
      </c>
      <c r="K85" s="716">
        <v>0</v>
      </c>
    </row>
    <row r="86" spans="1:11" ht="20.25" customHeight="1">
      <c r="A86" s="717"/>
      <c r="B86" s="717"/>
      <c r="C86" s="717"/>
      <c r="D86" s="717" t="s">
        <v>716</v>
      </c>
      <c r="E86" s="717"/>
      <c r="F86" s="715">
        <v>0</v>
      </c>
      <c r="G86" s="715">
        <v>0</v>
      </c>
      <c r="H86" s="715">
        <v>0</v>
      </c>
      <c r="I86" s="715">
        <v>0</v>
      </c>
      <c r="J86" s="715">
        <v>0</v>
      </c>
      <c r="K86" s="716">
        <v>0</v>
      </c>
    </row>
    <row r="87" spans="1:11" ht="20.25" customHeight="1">
      <c r="A87" s="717"/>
      <c r="B87" s="717"/>
      <c r="C87" s="717" t="s">
        <v>723</v>
      </c>
      <c r="D87" s="717"/>
      <c r="E87" s="717"/>
      <c r="F87" s="715">
        <f t="shared" ref="F87:K87" si="21">F88</f>
        <v>0</v>
      </c>
      <c r="G87" s="715">
        <f t="shared" si="21"/>
        <v>0</v>
      </c>
      <c r="H87" s="715">
        <f t="shared" si="21"/>
        <v>0</v>
      </c>
      <c r="I87" s="715">
        <f t="shared" si="21"/>
        <v>0</v>
      </c>
      <c r="J87" s="715">
        <f t="shared" si="21"/>
        <v>0</v>
      </c>
      <c r="K87" s="716">
        <f t="shared" si="21"/>
        <v>0</v>
      </c>
    </row>
    <row r="88" spans="1:11" ht="20.25" customHeight="1">
      <c r="A88" s="717"/>
      <c r="B88" s="717"/>
      <c r="C88" s="717"/>
      <c r="D88" s="717" t="s">
        <v>724</v>
      </c>
      <c r="E88" s="717"/>
      <c r="F88" s="715"/>
      <c r="G88" s="715"/>
      <c r="H88" s="715"/>
      <c r="I88" s="715"/>
      <c r="J88" s="715"/>
      <c r="K88" s="716"/>
    </row>
    <row r="89" spans="1:11" ht="20.25" customHeight="1">
      <c r="A89" s="717"/>
      <c r="B89" s="722" t="s">
        <v>690</v>
      </c>
      <c r="C89" s="717"/>
      <c r="D89" s="717"/>
      <c r="E89" s="717"/>
      <c r="F89" s="715">
        <f t="shared" ref="F89:K89" si="22">F43+F69</f>
        <v>21205206</v>
      </c>
      <c r="G89" s="715">
        <f t="shared" si="22"/>
        <v>39854225</v>
      </c>
      <c r="H89" s="715">
        <f t="shared" si="22"/>
        <v>16754155</v>
      </c>
      <c r="I89" s="715">
        <f t="shared" si="22"/>
        <v>33898180</v>
      </c>
      <c r="J89" s="715">
        <f t="shared" si="22"/>
        <v>4451051</v>
      </c>
      <c r="K89" s="716">
        <f t="shared" si="22"/>
        <v>5956045</v>
      </c>
    </row>
    <row r="90" spans="1:11" ht="20.25" customHeight="1">
      <c r="A90" s="717"/>
      <c r="B90" s="717" t="s">
        <v>725</v>
      </c>
      <c r="C90" s="717"/>
      <c r="D90" s="717"/>
      <c r="E90" s="717"/>
      <c r="F90" s="715">
        <f t="shared" ref="F90:K90" si="23">F91+F92</f>
        <v>262379</v>
      </c>
      <c r="G90" s="715">
        <f t="shared" si="23"/>
        <v>262379</v>
      </c>
      <c r="H90" s="715">
        <f t="shared" si="23"/>
        <v>262379</v>
      </c>
      <c r="I90" s="715">
        <f>I91+I92</f>
        <v>262379</v>
      </c>
      <c r="J90" s="715">
        <f t="shared" si="23"/>
        <v>0</v>
      </c>
      <c r="K90" s="716">
        <f t="shared" si="23"/>
        <v>0</v>
      </c>
    </row>
    <row r="91" spans="1:11" ht="20.25" customHeight="1">
      <c r="A91" s="732"/>
      <c r="D91" s="732" t="s">
        <v>726</v>
      </c>
      <c r="E91" s="717"/>
      <c r="F91" s="715">
        <v>260555</v>
      </c>
      <c r="G91" s="715">
        <v>260555</v>
      </c>
      <c r="H91" s="101">
        <v>260555</v>
      </c>
      <c r="I91" s="102">
        <v>260555</v>
      </c>
      <c r="J91" s="102">
        <v>0</v>
      </c>
      <c r="K91" s="103">
        <v>0</v>
      </c>
    </row>
    <row r="92" spans="1:11" ht="20.25" customHeight="1">
      <c r="A92" s="717"/>
      <c r="B92" s="719"/>
      <c r="C92" s="719"/>
      <c r="D92" s="717" t="s">
        <v>727</v>
      </c>
      <c r="E92" s="717"/>
      <c r="F92" s="715">
        <v>1824</v>
      </c>
      <c r="G92" s="715">
        <v>1824</v>
      </c>
      <c r="H92" s="101">
        <v>1824</v>
      </c>
      <c r="I92" s="102">
        <v>1824</v>
      </c>
      <c r="J92" s="102">
        <v>0</v>
      </c>
      <c r="K92" s="103">
        <v>0</v>
      </c>
    </row>
    <row r="93" spans="1:11" ht="20.25" customHeight="1">
      <c r="A93" s="722" t="s">
        <v>728</v>
      </c>
      <c r="B93" s="717"/>
      <c r="C93" s="717"/>
      <c r="D93" s="717"/>
      <c r="E93" s="733"/>
      <c r="F93" s="715">
        <f>F89+F90</f>
        <v>21467585</v>
      </c>
      <c r="G93" s="715"/>
      <c r="H93" s="101"/>
      <c r="I93" s="102"/>
      <c r="J93" s="102"/>
      <c r="K93" s="103"/>
    </row>
    <row r="94" spans="1:11" ht="20.25" customHeight="1">
      <c r="A94" s="717" t="s">
        <v>729</v>
      </c>
      <c r="B94" s="717"/>
      <c r="C94" s="717"/>
      <c r="D94" s="717"/>
      <c r="E94" s="734"/>
      <c r="F94" s="715">
        <v>803608369</v>
      </c>
      <c r="G94" s="715"/>
      <c r="H94" s="101"/>
      <c r="I94" s="102"/>
      <c r="J94" s="102"/>
      <c r="K94" s="103"/>
    </row>
    <row r="95" spans="1:11" ht="20.25" customHeight="1">
      <c r="A95" s="717" t="s">
        <v>730</v>
      </c>
      <c r="B95" s="717"/>
      <c r="C95" s="717"/>
      <c r="D95" s="717"/>
      <c r="E95" s="717"/>
      <c r="F95" s="735">
        <f>F93+F94</f>
        <v>825075954</v>
      </c>
      <c r="G95" s="715"/>
      <c r="H95" s="101"/>
      <c r="I95" s="102"/>
      <c r="J95" s="102"/>
      <c r="K95" s="103"/>
    </row>
    <row r="96" spans="1:11" ht="20.25" customHeight="1">
      <c r="A96" s="717" t="s">
        <v>731</v>
      </c>
      <c r="B96" s="717"/>
      <c r="C96" s="717"/>
      <c r="D96" s="717"/>
      <c r="E96" s="717"/>
      <c r="F96" s="725">
        <v>6518184</v>
      </c>
      <c r="G96" s="715"/>
      <c r="H96" s="122"/>
      <c r="I96" s="102"/>
      <c r="J96" s="102"/>
      <c r="K96" s="103"/>
    </row>
    <row r="97" spans="1:11" ht="23.25" customHeight="1">
      <c r="A97" s="722" t="s">
        <v>732</v>
      </c>
      <c r="B97" s="717"/>
      <c r="C97" s="717"/>
      <c r="D97" s="717"/>
      <c r="E97" s="717"/>
      <c r="F97" s="725">
        <f>F94+F96</f>
        <v>810126553</v>
      </c>
      <c r="G97" s="715"/>
      <c r="H97" s="123"/>
      <c r="I97" s="108"/>
      <c r="J97" s="108"/>
      <c r="K97" s="109"/>
    </row>
    <row r="98" spans="1:11" ht="17.399999999999999">
      <c r="A98" s="86" t="s">
        <v>733</v>
      </c>
      <c r="B98" s="86"/>
      <c r="C98" s="86"/>
      <c r="D98" s="86"/>
      <c r="E98" s="86" t="s">
        <v>734</v>
      </c>
      <c r="F98" s="1632" t="s">
        <v>735</v>
      </c>
      <c r="G98" s="1632"/>
      <c r="H98" s="70" t="s">
        <v>736</v>
      </c>
      <c r="I98" s="70"/>
      <c r="J98" s="1633" t="s">
        <v>1285</v>
      </c>
      <c r="K98" s="1633"/>
    </row>
    <row r="99" spans="1:11" ht="19.8" customHeight="1">
      <c r="A99" s="86"/>
      <c r="B99" s="86"/>
      <c r="C99" s="86"/>
      <c r="D99" s="86"/>
      <c r="E99" s="86"/>
      <c r="F99" s="124"/>
      <c r="G99" s="124"/>
      <c r="H99" s="70"/>
      <c r="I99" s="70"/>
      <c r="J99" s="125"/>
      <c r="K99" s="125"/>
    </row>
    <row r="100" spans="1:11" ht="17.399999999999999">
      <c r="A100" s="86"/>
      <c r="B100" s="86"/>
      <c r="C100" s="86"/>
      <c r="D100" s="86"/>
      <c r="E100" s="86"/>
      <c r="F100" s="1268" t="s">
        <v>738</v>
      </c>
      <c r="G100" s="1268"/>
      <c r="H100" s="70"/>
      <c r="I100" s="70"/>
      <c r="J100" s="70"/>
      <c r="K100" s="70"/>
    </row>
    <row r="101" spans="1:11" ht="26.4" customHeight="1">
      <c r="A101" s="86" t="s">
        <v>739</v>
      </c>
    </row>
    <row r="102" spans="1:11" ht="17.399999999999999">
      <c r="A102" s="86" t="s">
        <v>740</v>
      </c>
    </row>
  </sheetData>
  <mergeCells count="16">
    <mergeCell ref="F98:G98"/>
    <mergeCell ref="J98:K98"/>
    <mergeCell ref="F100:G100"/>
    <mergeCell ref="A41:E42"/>
    <mergeCell ref="F41:G41"/>
    <mergeCell ref="A62:E63"/>
    <mergeCell ref="F62:G62"/>
    <mergeCell ref="A80:E81"/>
    <mergeCell ref="F80:G80"/>
    <mergeCell ref="A24:E25"/>
    <mergeCell ref="F24:G24"/>
    <mergeCell ref="A1:D1"/>
    <mergeCell ref="A2:D2"/>
    <mergeCell ref="A3:K3"/>
    <mergeCell ref="A5:E6"/>
    <mergeCell ref="F5:G5"/>
  </mergeCells>
  <phoneticPr fontId="7" type="noConversion"/>
  <hyperlinks>
    <hyperlink ref="L3" location="預告統計資料發布時間表!A1" display="回發布時間表" xr:uid="{3773CFD9-980D-4FBA-A578-994A61CA6F5B}"/>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3" max="16383" man="1"/>
    <brk id="40" max="16383" man="1"/>
    <brk id="61" max="16383" man="1"/>
    <brk id="78" max="16383"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1500C-8383-4846-B23D-78DFAF1E9D91}">
  <sheetPr>
    <pageSetUpPr fitToPage="1"/>
  </sheetPr>
  <dimension ref="A1:K41"/>
  <sheetViews>
    <sheetView view="pageBreakPreview" zoomScale="60" zoomScaleNormal="100" workbookViewId="0">
      <selection activeCell="K3" sqref="K3"/>
    </sheetView>
  </sheetViews>
  <sheetFormatPr defaultRowHeight="16.2"/>
  <cols>
    <col min="1" max="1" width="10.6640625" style="128" customWidth="1"/>
    <col min="2" max="2" width="11.77734375" style="128" customWidth="1"/>
    <col min="3" max="3" width="8.6640625" style="128" customWidth="1"/>
    <col min="4" max="4" width="9.6640625" style="128" customWidth="1"/>
    <col min="5" max="5" width="8.6640625" style="128" customWidth="1"/>
    <col min="6" max="6" width="9.6640625" style="128" customWidth="1"/>
    <col min="7" max="7" width="10.109375" style="128" customWidth="1"/>
    <col min="8" max="8" width="10.77734375" style="128" customWidth="1"/>
    <col min="9" max="9" width="10.44140625" style="128" customWidth="1"/>
    <col min="10" max="10" width="10.109375" style="128" customWidth="1"/>
    <col min="11" max="256" width="8.88671875" style="128"/>
    <col min="257" max="257" width="10.6640625" style="128" customWidth="1"/>
    <col min="258" max="258" width="11.77734375" style="128" customWidth="1"/>
    <col min="259" max="259" width="8.6640625" style="128" customWidth="1"/>
    <col min="260" max="260" width="9.6640625" style="128" customWidth="1"/>
    <col min="261" max="261" width="8.6640625" style="128" customWidth="1"/>
    <col min="262" max="262" width="9.6640625" style="128" customWidth="1"/>
    <col min="263" max="263" width="10.109375" style="128" customWidth="1"/>
    <col min="264" max="264" width="10.77734375" style="128" customWidth="1"/>
    <col min="265" max="265" width="10.44140625" style="128" customWidth="1"/>
    <col min="266" max="266" width="10.109375" style="128" customWidth="1"/>
    <col min="267" max="512" width="8.88671875" style="128"/>
    <col min="513" max="513" width="10.6640625" style="128" customWidth="1"/>
    <col min="514" max="514" width="11.77734375" style="128" customWidth="1"/>
    <col min="515" max="515" width="8.6640625" style="128" customWidth="1"/>
    <col min="516" max="516" width="9.6640625" style="128" customWidth="1"/>
    <col min="517" max="517" width="8.6640625" style="128" customWidth="1"/>
    <col min="518" max="518" width="9.6640625" style="128" customWidth="1"/>
    <col min="519" max="519" width="10.109375" style="128" customWidth="1"/>
    <col min="520" max="520" width="10.77734375" style="128" customWidth="1"/>
    <col min="521" max="521" width="10.44140625" style="128" customWidth="1"/>
    <col min="522" max="522" width="10.109375" style="128" customWidth="1"/>
    <col min="523" max="768" width="8.88671875" style="128"/>
    <col min="769" max="769" width="10.6640625" style="128" customWidth="1"/>
    <col min="770" max="770" width="11.77734375" style="128" customWidth="1"/>
    <col min="771" max="771" width="8.6640625" style="128" customWidth="1"/>
    <col min="772" max="772" width="9.6640625" style="128" customWidth="1"/>
    <col min="773" max="773" width="8.6640625" style="128" customWidth="1"/>
    <col min="774" max="774" width="9.6640625" style="128" customWidth="1"/>
    <col min="775" max="775" width="10.109375" style="128" customWidth="1"/>
    <col min="776" max="776" width="10.77734375" style="128" customWidth="1"/>
    <col min="777" max="777" width="10.44140625" style="128" customWidth="1"/>
    <col min="778" max="778" width="10.109375" style="128" customWidth="1"/>
    <col min="779" max="1024" width="8.88671875" style="128"/>
    <col min="1025" max="1025" width="10.6640625" style="128" customWidth="1"/>
    <col min="1026" max="1026" width="11.77734375" style="128" customWidth="1"/>
    <col min="1027" max="1027" width="8.6640625" style="128" customWidth="1"/>
    <col min="1028" max="1028" width="9.6640625" style="128" customWidth="1"/>
    <col min="1029" max="1029" width="8.6640625" style="128" customWidth="1"/>
    <col min="1030" max="1030" width="9.6640625" style="128" customWidth="1"/>
    <col min="1031" max="1031" width="10.109375" style="128" customWidth="1"/>
    <col min="1032" max="1032" width="10.77734375" style="128" customWidth="1"/>
    <col min="1033" max="1033" width="10.44140625" style="128" customWidth="1"/>
    <col min="1034" max="1034" width="10.109375" style="128" customWidth="1"/>
    <col min="1035" max="1280" width="8.88671875" style="128"/>
    <col min="1281" max="1281" width="10.6640625" style="128" customWidth="1"/>
    <col min="1282" max="1282" width="11.77734375" style="128" customWidth="1"/>
    <col min="1283" max="1283" width="8.6640625" style="128" customWidth="1"/>
    <col min="1284" max="1284" width="9.6640625" style="128" customWidth="1"/>
    <col min="1285" max="1285" width="8.6640625" style="128" customWidth="1"/>
    <col min="1286" max="1286" width="9.6640625" style="128" customWidth="1"/>
    <col min="1287" max="1287" width="10.109375" style="128" customWidth="1"/>
    <col min="1288" max="1288" width="10.77734375" style="128" customWidth="1"/>
    <col min="1289" max="1289" width="10.44140625" style="128" customWidth="1"/>
    <col min="1290" max="1290" width="10.109375" style="128" customWidth="1"/>
    <col min="1291" max="1536" width="8.88671875" style="128"/>
    <col min="1537" max="1537" width="10.6640625" style="128" customWidth="1"/>
    <col min="1538" max="1538" width="11.77734375" style="128" customWidth="1"/>
    <col min="1539" max="1539" width="8.6640625" style="128" customWidth="1"/>
    <col min="1540" max="1540" width="9.6640625" style="128" customWidth="1"/>
    <col min="1541" max="1541" width="8.6640625" style="128" customWidth="1"/>
    <col min="1542" max="1542" width="9.6640625" style="128" customWidth="1"/>
    <col min="1543" max="1543" width="10.109375" style="128" customWidth="1"/>
    <col min="1544" max="1544" width="10.77734375" style="128" customWidth="1"/>
    <col min="1545" max="1545" width="10.44140625" style="128" customWidth="1"/>
    <col min="1546" max="1546" width="10.109375" style="128" customWidth="1"/>
    <col min="1547" max="1792" width="8.88671875" style="128"/>
    <col min="1793" max="1793" width="10.6640625" style="128" customWidth="1"/>
    <col min="1794" max="1794" width="11.77734375" style="128" customWidth="1"/>
    <col min="1795" max="1795" width="8.6640625" style="128" customWidth="1"/>
    <col min="1796" max="1796" width="9.6640625" style="128" customWidth="1"/>
    <col min="1797" max="1797" width="8.6640625" style="128" customWidth="1"/>
    <col min="1798" max="1798" width="9.6640625" style="128" customWidth="1"/>
    <col min="1799" max="1799" width="10.109375" style="128" customWidth="1"/>
    <col min="1800" max="1800" width="10.77734375" style="128" customWidth="1"/>
    <col min="1801" max="1801" width="10.44140625" style="128" customWidth="1"/>
    <col min="1802" max="1802" width="10.109375" style="128" customWidth="1"/>
    <col min="1803" max="2048" width="8.88671875" style="128"/>
    <col min="2049" max="2049" width="10.6640625" style="128" customWidth="1"/>
    <col min="2050" max="2050" width="11.77734375" style="128" customWidth="1"/>
    <col min="2051" max="2051" width="8.6640625" style="128" customWidth="1"/>
    <col min="2052" max="2052" width="9.6640625" style="128" customWidth="1"/>
    <col min="2053" max="2053" width="8.6640625" style="128" customWidth="1"/>
    <col min="2054" max="2054" width="9.6640625" style="128" customWidth="1"/>
    <col min="2055" max="2055" width="10.109375" style="128" customWidth="1"/>
    <col min="2056" max="2056" width="10.77734375" style="128" customWidth="1"/>
    <col min="2057" max="2057" width="10.44140625" style="128" customWidth="1"/>
    <col min="2058" max="2058" width="10.109375" style="128" customWidth="1"/>
    <col min="2059" max="2304" width="8.88671875" style="128"/>
    <col min="2305" max="2305" width="10.6640625" style="128" customWidth="1"/>
    <col min="2306" max="2306" width="11.77734375" style="128" customWidth="1"/>
    <col min="2307" max="2307" width="8.6640625" style="128" customWidth="1"/>
    <col min="2308" max="2308" width="9.6640625" style="128" customWidth="1"/>
    <col min="2309" max="2309" width="8.6640625" style="128" customWidth="1"/>
    <col min="2310" max="2310" width="9.6640625" style="128" customWidth="1"/>
    <col min="2311" max="2311" width="10.109375" style="128" customWidth="1"/>
    <col min="2312" max="2312" width="10.77734375" style="128" customWidth="1"/>
    <col min="2313" max="2313" width="10.44140625" style="128" customWidth="1"/>
    <col min="2314" max="2314" width="10.109375" style="128" customWidth="1"/>
    <col min="2315" max="2560" width="8.88671875" style="128"/>
    <col min="2561" max="2561" width="10.6640625" style="128" customWidth="1"/>
    <col min="2562" max="2562" width="11.77734375" style="128" customWidth="1"/>
    <col min="2563" max="2563" width="8.6640625" style="128" customWidth="1"/>
    <col min="2564" max="2564" width="9.6640625" style="128" customWidth="1"/>
    <col min="2565" max="2565" width="8.6640625" style="128" customWidth="1"/>
    <col min="2566" max="2566" width="9.6640625" style="128" customWidth="1"/>
    <col min="2567" max="2567" width="10.109375" style="128" customWidth="1"/>
    <col min="2568" max="2568" width="10.77734375" style="128" customWidth="1"/>
    <col min="2569" max="2569" width="10.44140625" style="128" customWidth="1"/>
    <col min="2570" max="2570" width="10.109375" style="128" customWidth="1"/>
    <col min="2571" max="2816" width="8.88671875" style="128"/>
    <col min="2817" max="2817" width="10.6640625" style="128" customWidth="1"/>
    <col min="2818" max="2818" width="11.77734375" style="128" customWidth="1"/>
    <col min="2819" max="2819" width="8.6640625" style="128" customWidth="1"/>
    <col min="2820" max="2820" width="9.6640625" style="128" customWidth="1"/>
    <col min="2821" max="2821" width="8.6640625" style="128" customWidth="1"/>
    <col min="2822" max="2822" width="9.6640625" style="128" customWidth="1"/>
    <col min="2823" max="2823" width="10.109375" style="128" customWidth="1"/>
    <col min="2824" max="2824" width="10.77734375" style="128" customWidth="1"/>
    <col min="2825" max="2825" width="10.44140625" style="128" customWidth="1"/>
    <col min="2826" max="2826" width="10.109375" style="128" customWidth="1"/>
    <col min="2827" max="3072" width="8.88671875" style="128"/>
    <col min="3073" max="3073" width="10.6640625" style="128" customWidth="1"/>
    <col min="3074" max="3074" width="11.77734375" style="128" customWidth="1"/>
    <col min="3075" max="3075" width="8.6640625" style="128" customWidth="1"/>
    <col min="3076" max="3076" width="9.6640625" style="128" customWidth="1"/>
    <col min="3077" max="3077" width="8.6640625" style="128" customWidth="1"/>
    <col min="3078" max="3078" width="9.6640625" style="128" customWidth="1"/>
    <col min="3079" max="3079" width="10.109375" style="128" customWidth="1"/>
    <col min="3080" max="3080" width="10.77734375" style="128" customWidth="1"/>
    <col min="3081" max="3081" width="10.44140625" style="128" customWidth="1"/>
    <col min="3082" max="3082" width="10.109375" style="128" customWidth="1"/>
    <col min="3083" max="3328" width="8.88671875" style="128"/>
    <col min="3329" max="3329" width="10.6640625" style="128" customWidth="1"/>
    <col min="3330" max="3330" width="11.77734375" style="128" customWidth="1"/>
    <col min="3331" max="3331" width="8.6640625" style="128" customWidth="1"/>
    <col min="3332" max="3332" width="9.6640625" style="128" customWidth="1"/>
    <col min="3333" max="3333" width="8.6640625" style="128" customWidth="1"/>
    <col min="3334" max="3334" width="9.6640625" style="128" customWidth="1"/>
    <col min="3335" max="3335" width="10.109375" style="128" customWidth="1"/>
    <col min="3336" max="3336" width="10.77734375" style="128" customWidth="1"/>
    <col min="3337" max="3337" width="10.44140625" style="128" customWidth="1"/>
    <col min="3338" max="3338" width="10.109375" style="128" customWidth="1"/>
    <col min="3339" max="3584" width="8.88671875" style="128"/>
    <col min="3585" max="3585" width="10.6640625" style="128" customWidth="1"/>
    <col min="3586" max="3586" width="11.77734375" style="128" customWidth="1"/>
    <col min="3587" max="3587" width="8.6640625" style="128" customWidth="1"/>
    <col min="3588" max="3588" width="9.6640625" style="128" customWidth="1"/>
    <col min="3589" max="3589" width="8.6640625" style="128" customWidth="1"/>
    <col min="3590" max="3590" width="9.6640625" style="128" customWidth="1"/>
    <col min="3591" max="3591" width="10.109375" style="128" customWidth="1"/>
    <col min="3592" max="3592" width="10.77734375" style="128" customWidth="1"/>
    <col min="3593" max="3593" width="10.44140625" style="128" customWidth="1"/>
    <col min="3594" max="3594" width="10.109375" style="128" customWidth="1"/>
    <col min="3595" max="3840" width="8.88671875" style="128"/>
    <col min="3841" max="3841" width="10.6640625" style="128" customWidth="1"/>
    <col min="3842" max="3842" width="11.77734375" style="128" customWidth="1"/>
    <col min="3843" max="3843" width="8.6640625" style="128" customWidth="1"/>
    <col min="3844" max="3844" width="9.6640625" style="128" customWidth="1"/>
    <col min="3845" max="3845" width="8.6640625" style="128" customWidth="1"/>
    <col min="3846" max="3846" width="9.6640625" style="128" customWidth="1"/>
    <col min="3847" max="3847" width="10.109375" style="128" customWidth="1"/>
    <col min="3848" max="3848" width="10.77734375" style="128" customWidth="1"/>
    <col min="3849" max="3849" width="10.44140625" style="128" customWidth="1"/>
    <col min="3850" max="3850" width="10.109375" style="128" customWidth="1"/>
    <col min="3851" max="4096" width="8.88671875" style="128"/>
    <col min="4097" max="4097" width="10.6640625" style="128" customWidth="1"/>
    <col min="4098" max="4098" width="11.77734375" style="128" customWidth="1"/>
    <col min="4099" max="4099" width="8.6640625" style="128" customWidth="1"/>
    <col min="4100" max="4100" width="9.6640625" style="128" customWidth="1"/>
    <col min="4101" max="4101" width="8.6640625" style="128" customWidth="1"/>
    <col min="4102" max="4102" width="9.6640625" style="128" customWidth="1"/>
    <col min="4103" max="4103" width="10.109375" style="128" customWidth="1"/>
    <col min="4104" max="4104" width="10.77734375" style="128" customWidth="1"/>
    <col min="4105" max="4105" width="10.44140625" style="128" customWidth="1"/>
    <col min="4106" max="4106" width="10.109375" style="128" customWidth="1"/>
    <col min="4107" max="4352" width="8.88671875" style="128"/>
    <col min="4353" max="4353" width="10.6640625" style="128" customWidth="1"/>
    <col min="4354" max="4354" width="11.77734375" style="128" customWidth="1"/>
    <col min="4355" max="4355" width="8.6640625" style="128" customWidth="1"/>
    <col min="4356" max="4356" width="9.6640625" style="128" customWidth="1"/>
    <col min="4357" max="4357" width="8.6640625" style="128" customWidth="1"/>
    <col min="4358" max="4358" width="9.6640625" style="128" customWidth="1"/>
    <col min="4359" max="4359" width="10.109375" style="128" customWidth="1"/>
    <col min="4360" max="4360" width="10.77734375" style="128" customWidth="1"/>
    <col min="4361" max="4361" width="10.44140625" style="128" customWidth="1"/>
    <col min="4362" max="4362" width="10.109375" style="128" customWidth="1"/>
    <col min="4363" max="4608" width="8.88671875" style="128"/>
    <col min="4609" max="4609" width="10.6640625" style="128" customWidth="1"/>
    <col min="4610" max="4610" width="11.77734375" style="128" customWidth="1"/>
    <col min="4611" max="4611" width="8.6640625" style="128" customWidth="1"/>
    <col min="4612" max="4612" width="9.6640625" style="128" customWidth="1"/>
    <col min="4613" max="4613" width="8.6640625" style="128" customWidth="1"/>
    <col min="4614" max="4614" width="9.6640625" style="128" customWidth="1"/>
    <col min="4615" max="4615" width="10.109375" style="128" customWidth="1"/>
    <col min="4616" max="4616" width="10.77734375" style="128" customWidth="1"/>
    <col min="4617" max="4617" width="10.44140625" style="128" customWidth="1"/>
    <col min="4618" max="4618" width="10.109375" style="128" customWidth="1"/>
    <col min="4619" max="4864" width="8.88671875" style="128"/>
    <col min="4865" max="4865" width="10.6640625" style="128" customWidth="1"/>
    <col min="4866" max="4866" width="11.77734375" style="128" customWidth="1"/>
    <col min="4867" max="4867" width="8.6640625" style="128" customWidth="1"/>
    <col min="4868" max="4868" width="9.6640625" style="128" customWidth="1"/>
    <col min="4869" max="4869" width="8.6640625" style="128" customWidth="1"/>
    <col min="4870" max="4870" width="9.6640625" style="128" customWidth="1"/>
    <col min="4871" max="4871" width="10.109375" style="128" customWidth="1"/>
    <col min="4872" max="4872" width="10.77734375" style="128" customWidth="1"/>
    <col min="4873" max="4873" width="10.44140625" style="128" customWidth="1"/>
    <col min="4874" max="4874" width="10.109375" style="128" customWidth="1"/>
    <col min="4875" max="5120" width="8.88671875" style="128"/>
    <col min="5121" max="5121" width="10.6640625" style="128" customWidth="1"/>
    <col min="5122" max="5122" width="11.77734375" style="128" customWidth="1"/>
    <col min="5123" max="5123" width="8.6640625" style="128" customWidth="1"/>
    <col min="5124" max="5124" width="9.6640625" style="128" customWidth="1"/>
    <col min="5125" max="5125" width="8.6640625" style="128" customWidth="1"/>
    <col min="5126" max="5126" width="9.6640625" style="128" customWidth="1"/>
    <col min="5127" max="5127" width="10.109375" style="128" customWidth="1"/>
    <col min="5128" max="5128" width="10.77734375" style="128" customWidth="1"/>
    <col min="5129" max="5129" width="10.44140625" style="128" customWidth="1"/>
    <col min="5130" max="5130" width="10.109375" style="128" customWidth="1"/>
    <col min="5131" max="5376" width="8.88671875" style="128"/>
    <col min="5377" max="5377" width="10.6640625" style="128" customWidth="1"/>
    <col min="5378" max="5378" width="11.77734375" style="128" customWidth="1"/>
    <col min="5379" max="5379" width="8.6640625" style="128" customWidth="1"/>
    <col min="5380" max="5380" width="9.6640625" style="128" customWidth="1"/>
    <col min="5381" max="5381" width="8.6640625" style="128" customWidth="1"/>
    <col min="5382" max="5382" width="9.6640625" style="128" customWidth="1"/>
    <col min="5383" max="5383" width="10.109375" style="128" customWidth="1"/>
    <col min="5384" max="5384" width="10.77734375" style="128" customWidth="1"/>
    <col min="5385" max="5385" width="10.44140625" style="128" customWidth="1"/>
    <col min="5386" max="5386" width="10.109375" style="128" customWidth="1"/>
    <col min="5387" max="5632" width="8.88671875" style="128"/>
    <col min="5633" max="5633" width="10.6640625" style="128" customWidth="1"/>
    <col min="5634" max="5634" width="11.77734375" style="128" customWidth="1"/>
    <col min="5635" max="5635" width="8.6640625" style="128" customWidth="1"/>
    <col min="5636" max="5636" width="9.6640625" style="128" customWidth="1"/>
    <col min="5637" max="5637" width="8.6640625" style="128" customWidth="1"/>
    <col min="5638" max="5638" width="9.6640625" style="128" customWidth="1"/>
    <col min="5639" max="5639" width="10.109375" style="128" customWidth="1"/>
    <col min="5640" max="5640" width="10.77734375" style="128" customWidth="1"/>
    <col min="5641" max="5641" width="10.44140625" style="128" customWidth="1"/>
    <col min="5642" max="5642" width="10.109375" style="128" customWidth="1"/>
    <col min="5643" max="5888" width="8.88671875" style="128"/>
    <col min="5889" max="5889" width="10.6640625" style="128" customWidth="1"/>
    <col min="5890" max="5890" width="11.77734375" style="128" customWidth="1"/>
    <col min="5891" max="5891" width="8.6640625" style="128" customWidth="1"/>
    <col min="5892" max="5892" width="9.6640625" style="128" customWidth="1"/>
    <col min="5893" max="5893" width="8.6640625" style="128" customWidth="1"/>
    <col min="5894" max="5894" width="9.6640625" style="128" customWidth="1"/>
    <col min="5895" max="5895" width="10.109375" style="128" customWidth="1"/>
    <col min="5896" max="5896" width="10.77734375" style="128" customWidth="1"/>
    <col min="5897" max="5897" width="10.44140625" style="128" customWidth="1"/>
    <col min="5898" max="5898" width="10.109375" style="128" customWidth="1"/>
    <col min="5899" max="6144" width="8.88671875" style="128"/>
    <col min="6145" max="6145" width="10.6640625" style="128" customWidth="1"/>
    <col min="6146" max="6146" width="11.77734375" style="128" customWidth="1"/>
    <col min="6147" max="6147" width="8.6640625" style="128" customWidth="1"/>
    <col min="6148" max="6148" width="9.6640625" style="128" customWidth="1"/>
    <col min="6149" max="6149" width="8.6640625" style="128" customWidth="1"/>
    <col min="6150" max="6150" width="9.6640625" style="128" customWidth="1"/>
    <col min="6151" max="6151" width="10.109375" style="128" customWidth="1"/>
    <col min="6152" max="6152" width="10.77734375" style="128" customWidth="1"/>
    <col min="6153" max="6153" width="10.44140625" style="128" customWidth="1"/>
    <col min="6154" max="6154" width="10.109375" style="128" customWidth="1"/>
    <col min="6155" max="6400" width="8.88671875" style="128"/>
    <col min="6401" max="6401" width="10.6640625" style="128" customWidth="1"/>
    <col min="6402" max="6402" width="11.77734375" style="128" customWidth="1"/>
    <col min="6403" max="6403" width="8.6640625" style="128" customWidth="1"/>
    <col min="6404" max="6404" width="9.6640625" style="128" customWidth="1"/>
    <col min="6405" max="6405" width="8.6640625" style="128" customWidth="1"/>
    <col min="6406" max="6406" width="9.6640625" style="128" customWidth="1"/>
    <col min="6407" max="6407" width="10.109375" style="128" customWidth="1"/>
    <col min="6408" max="6408" width="10.77734375" style="128" customWidth="1"/>
    <col min="6409" max="6409" width="10.44140625" style="128" customWidth="1"/>
    <col min="6410" max="6410" width="10.109375" style="128" customWidth="1"/>
    <col min="6411" max="6656" width="8.88671875" style="128"/>
    <col min="6657" max="6657" width="10.6640625" style="128" customWidth="1"/>
    <col min="6658" max="6658" width="11.77734375" style="128" customWidth="1"/>
    <col min="6659" max="6659" width="8.6640625" style="128" customWidth="1"/>
    <col min="6660" max="6660" width="9.6640625" style="128" customWidth="1"/>
    <col min="6661" max="6661" width="8.6640625" style="128" customWidth="1"/>
    <col min="6662" max="6662" width="9.6640625" style="128" customWidth="1"/>
    <col min="6663" max="6663" width="10.109375" style="128" customWidth="1"/>
    <col min="6664" max="6664" width="10.77734375" style="128" customWidth="1"/>
    <col min="6665" max="6665" width="10.44140625" style="128" customWidth="1"/>
    <col min="6666" max="6666" width="10.109375" style="128" customWidth="1"/>
    <col min="6667" max="6912" width="8.88671875" style="128"/>
    <col min="6913" max="6913" width="10.6640625" style="128" customWidth="1"/>
    <col min="6914" max="6914" width="11.77734375" style="128" customWidth="1"/>
    <col min="6915" max="6915" width="8.6640625" style="128" customWidth="1"/>
    <col min="6916" max="6916" width="9.6640625" style="128" customWidth="1"/>
    <col min="6917" max="6917" width="8.6640625" style="128" customWidth="1"/>
    <col min="6918" max="6918" width="9.6640625" style="128" customWidth="1"/>
    <col min="6919" max="6919" width="10.109375" style="128" customWidth="1"/>
    <col min="6920" max="6920" width="10.77734375" style="128" customWidth="1"/>
    <col min="6921" max="6921" width="10.44140625" style="128" customWidth="1"/>
    <col min="6922" max="6922" width="10.109375" style="128" customWidth="1"/>
    <col min="6923" max="7168" width="8.88671875" style="128"/>
    <col min="7169" max="7169" width="10.6640625" style="128" customWidth="1"/>
    <col min="7170" max="7170" width="11.77734375" style="128" customWidth="1"/>
    <col min="7171" max="7171" width="8.6640625" style="128" customWidth="1"/>
    <col min="7172" max="7172" width="9.6640625" style="128" customWidth="1"/>
    <col min="7173" max="7173" width="8.6640625" style="128" customWidth="1"/>
    <col min="7174" max="7174" width="9.6640625" style="128" customWidth="1"/>
    <col min="7175" max="7175" width="10.109375" style="128" customWidth="1"/>
    <col min="7176" max="7176" width="10.77734375" style="128" customWidth="1"/>
    <col min="7177" max="7177" width="10.44140625" style="128" customWidth="1"/>
    <col min="7178" max="7178" width="10.109375" style="128" customWidth="1"/>
    <col min="7179" max="7424" width="8.88671875" style="128"/>
    <col min="7425" max="7425" width="10.6640625" style="128" customWidth="1"/>
    <col min="7426" max="7426" width="11.77734375" style="128" customWidth="1"/>
    <col min="7427" max="7427" width="8.6640625" style="128" customWidth="1"/>
    <col min="7428" max="7428" width="9.6640625" style="128" customWidth="1"/>
    <col min="7429" max="7429" width="8.6640625" style="128" customWidth="1"/>
    <col min="7430" max="7430" width="9.6640625" style="128" customWidth="1"/>
    <col min="7431" max="7431" width="10.109375" style="128" customWidth="1"/>
    <col min="7432" max="7432" width="10.77734375" style="128" customWidth="1"/>
    <col min="7433" max="7433" width="10.44140625" style="128" customWidth="1"/>
    <col min="7434" max="7434" width="10.109375" style="128" customWidth="1"/>
    <col min="7435" max="7680" width="8.88671875" style="128"/>
    <col min="7681" max="7681" width="10.6640625" style="128" customWidth="1"/>
    <col min="7682" max="7682" width="11.77734375" style="128" customWidth="1"/>
    <col min="7683" max="7683" width="8.6640625" style="128" customWidth="1"/>
    <col min="7684" max="7684" width="9.6640625" style="128" customWidth="1"/>
    <col min="7685" max="7685" width="8.6640625" style="128" customWidth="1"/>
    <col min="7686" max="7686" width="9.6640625" style="128" customWidth="1"/>
    <col min="7687" max="7687" width="10.109375" style="128" customWidth="1"/>
    <col min="7688" max="7688" width="10.77734375" style="128" customWidth="1"/>
    <col min="7689" max="7689" width="10.44140625" style="128" customWidth="1"/>
    <col min="7690" max="7690" width="10.109375" style="128" customWidth="1"/>
    <col min="7691" max="7936" width="8.88671875" style="128"/>
    <col min="7937" max="7937" width="10.6640625" style="128" customWidth="1"/>
    <col min="7938" max="7938" width="11.77734375" style="128" customWidth="1"/>
    <col min="7939" max="7939" width="8.6640625" style="128" customWidth="1"/>
    <col min="7940" max="7940" width="9.6640625" style="128" customWidth="1"/>
    <col min="7941" max="7941" width="8.6640625" style="128" customWidth="1"/>
    <col min="7942" max="7942" width="9.6640625" style="128" customWidth="1"/>
    <col min="7943" max="7943" width="10.109375" style="128" customWidth="1"/>
    <col min="7944" max="7944" width="10.77734375" style="128" customWidth="1"/>
    <col min="7945" max="7945" width="10.44140625" style="128" customWidth="1"/>
    <col min="7946" max="7946" width="10.109375" style="128" customWidth="1"/>
    <col min="7947" max="8192" width="8.88671875" style="128"/>
    <col min="8193" max="8193" width="10.6640625" style="128" customWidth="1"/>
    <col min="8194" max="8194" width="11.77734375" style="128" customWidth="1"/>
    <col min="8195" max="8195" width="8.6640625" style="128" customWidth="1"/>
    <col min="8196" max="8196" width="9.6640625" style="128" customWidth="1"/>
    <col min="8197" max="8197" width="8.6640625" style="128" customWidth="1"/>
    <col min="8198" max="8198" width="9.6640625" style="128" customWidth="1"/>
    <col min="8199" max="8199" width="10.109375" style="128" customWidth="1"/>
    <col min="8200" max="8200" width="10.77734375" style="128" customWidth="1"/>
    <col min="8201" max="8201" width="10.44140625" style="128" customWidth="1"/>
    <col min="8202" max="8202" width="10.109375" style="128" customWidth="1"/>
    <col min="8203" max="8448" width="8.88671875" style="128"/>
    <col min="8449" max="8449" width="10.6640625" style="128" customWidth="1"/>
    <col min="8450" max="8450" width="11.77734375" style="128" customWidth="1"/>
    <col min="8451" max="8451" width="8.6640625" style="128" customWidth="1"/>
    <col min="8452" max="8452" width="9.6640625" style="128" customWidth="1"/>
    <col min="8453" max="8453" width="8.6640625" style="128" customWidth="1"/>
    <col min="8454" max="8454" width="9.6640625" style="128" customWidth="1"/>
    <col min="8455" max="8455" width="10.109375" style="128" customWidth="1"/>
    <col min="8456" max="8456" width="10.77734375" style="128" customWidth="1"/>
    <col min="8457" max="8457" width="10.44140625" style="128" customWidth="1"/>
    <col min="8458" max="8458" width="10.109375" style="128" customWidth="1"/>
    <col min="8459" max="8704" width="8.88671875" style="128"/>
    <col min="8705" max="8705" width="10.6640625" style="128" customWidth="1"/>
    <col min="8706" max="8706" width="11.77734375" style="128" customWidth="1"/>
    <col min="8707" max="8707" width="8.6640625" style="128" customWidth="1"/>
    <col min="8708" max="8708" width="9.6640625" style="128" customWidth="1"/>
    <col min="8709" max="8709" width="8.6640625" style="128" customWidth="1"/>
    <col min="8710" max="8710" width="9.6640625" style="128" customWidth="1"/>
    <col min="8711" max="8711" width="10.109375" style="128" customWidth="1"/>
    <col min="8712" max="8712" width="10.77734375" style="128" customWidth="1"/>
    <col min="8713" max="8713" width="10.44140625" style="128" customWidth="1"/>
    <col min="8714" max="8714" width="10.109375" style="128" customWidth="1"/>
    <col min="8715" max="8960" width="8.88671875" style="128"/>
    <col min="8961" max="8961" width="10.6640625" style="128" customWidth="1"/>
    <col min="8962" max="8962" width="11.77734375" style="128" customWidth="1"/>
    <col min="8963" max="8963" width="8.6640625" style="128" customWidth="1"/>
    <col min="8964" max="8964" width="9.6640625" style="128" customWidth="1"/>
    <col min="8965" max="8965" width="8.6640625" style="128" customWidth="1"/>
    <col min="8966" max="8966" width="9.6640625" style="128" customWidth="1"/>
    <col min="8967" max="8967" width="10.109375" style="128" customWidth="1"/>
    <col min="8968" max="8968" width="10.77734375" style="128" customWidth="1"/>
    <col min="8969" max="8969" width="10.44140625" style="128" customWidth="1"/>
    <col min="8970" max="8970" width="10.109375" style="128" customWidth="1"/>
    <col min="8971" max="9216" width="8.88671875" style="128"/>
    <col min="9217" max="9217" width="10.6640625" style="128" customWidth="1"/>
    <col min="9218" max="9218" width="11.77734375" style="128" customWidth="1"/>
    <col min="9219" max="9219" width="8.6640625" style="128" customWidth="1"/>
    <col min="9220" max="9220" width="9.6640625" style="128" customWidth="1"/>
    <col min="9221" max="9221" width="8.6640625" style="128" customWidth="1"/>
    <col min="9222" max="9222" width="9.6640625" style="128" customWidth="1"/>
    <col min="9223" max="9223" width="10.109375" style="128" customWidth="1"/>
    <col min="9224" max="9224" width="10.77734375" style="128" customWidth="1"/>
    <col min="9225" max="9225" width="10.44140625" style="128" customWidth="1"/>
    <col min="9226" max="9226" width="10.109375" style="128" customWidth="1"/>
    <col min="9227" max="9472" width="8.88671875" style="128"/>
    <col min="9473" max="9473" width="10.6640625" style="128" customWidth="1"/>
    <col min="9474" max="9474" width="11.77734375" style="128" customWidth="1"/>
    <col min="9475" max="9475" width="8.6640625" style="128" customWidth="1"/>
    <col min="9476" max="9476" width="9.6640625" style="128" customWidth="1"/>
    <col min="9477" max="9477" width="8.6640625" style="128" customWidth="1"/>
    <col min="9478" max="9478" width="9.6640625" style="128" customWidth="1"/>
    <col min="9479" max="9479" width="10.109375" style="128" customWidth="1"/>
    <col min="9480" max="9480" width="10.77734375" style="128" customWidth="1"/>
    <col min="9481" max="9481" width="10.44140625" style="128" customWidth="1"/>
    <col min="9482" max="9482" width="10.109375" style="128" customWidth="1"/>
    <col min="9483" max="9728" width="8.88671875" style="128"/>
    <col min="9729" max="9729" width="10.6640625" style="128" customWidth="1"/>
    <col min="9730" max="9730" width="11.77734375" style="128" customWidth="1"/>
    <col min="9731" max="9731" width="8.6640625" style="128" customWidth="1"/>
    <col min="9732" max="9732" width="9.6640625" style="128" customWidth="1"/>
    <col min="9733" max="9733" width="8.6640625" style="128" customWidth="1"/>
    <col min="9734" max="9734" width="9.6640625" style="128" customWidth="1"/>
    <col min="9735" max="9735" width="10.109375" style="128" customWidth="1"/>
    <col min="9736" max="9736" width="10.77734375" style="128" customWidth="1"/>
    <col min="9737" max="9737" width="10.44140625" style="128" customWidth="1"/>
    <col min="9738" max="9738" width="10.109375" style="128" customWidth="1"/>
    <col min="9739" max="9984" width="8.88671875" style="128"/>
    <col min="9985" max="9985" width="10.6640625" style="128" customWidth="1"/>
    <col min="9986" max="9986" width="11.77734375" style="128" customWidth="1"/>
    <col min="9987" max="9987" width="8.6640625" style="128" customWidth="1"/>
    <col min="9988" max="9988" width="9.6640625" style="128" customWidth="1"/>
    <col min="9989" max="9989" width="8.6640625" style="128" customWidth="1"/>
    <col min="9990" max="9990" width="9.6640625" style="128" customWidth="1"/>
    <col min="9991" max="9991" width="10.109375" style="128" customWidth="1"/>
    <col min="9992" max="9992" width="10.77734375" style="128" customWidth="1"/>
    <col min="9993" max="9993" width="10.44140625" style="128" customWidth="1"/>
    <col min="9994" max="9994" width="10.109375" style="128" customWidth="1"/>
    <col min="9995" max="10240" width="8.88671875" style="128"/>
    <col min="10241" max="10241" width="10.6640625" style="128" customWidth="1"/>
    <col min="10242" max="10242" width="11.77734375" style="128" customWidth="1"/>
    <col min="10243" max="10243" width="8.6640625" style="128" customWidth="1"/>
    <col min="10244" max="10244" width="9.6640625" style="128" customWidth="1"/>
    <col min="10245" max="10245" width="8.6640625" style="128" customWidth="1"/>
    <col min="10246" max="10246" width="9.6640625" style="128" customWidth="1"/>
    <col min="10247" max="10247" width="10.109375" style="128" customWidth="1"/>
    <col min="10248" max="10248" width="10.77734375" style="128" customWidth="1"/>
    <col min="10249" max="10249" width="10.44140625" style="128" customWidth="1"/>
    <col min="10250" max="10250" width="10.109375" style="128" customWidth="1"/>
    <col min="10251" max="10496" width="8.88671875" style="128"/>
    <col min="10497" max="10497" width="10.6640625" style="128" customWidth="1"/>
    <col min="10498" max="10498" width="11.77734375" style="128" customWidth="1"/>
    <col min="10499" max="10499" width="8.6640625" style="128" customWidth="1"/>
    <col min="10500" max="10500" width="9.6640625" style="128" customWidth="1"/>
    <col min="10501" max="10501" width="8.6640625" style="128" customWidth="1"/>
    <col min="10502" max="10502" width="9.6640625" style="128" customWidth="1"/>
    <col min="10503" max="10503" width="10.109375" style="128" customWidth="1"/>
    <col min="10504" max="10504" width="10.77734375" style="128" customWidth="1"/>
    <col min="10505" max="10505" width="10.44140625" style="128" customWidth="1"/>
    <col min="10506" max="10506" width="10.109375" style="128" customWidth="1"/>
    <col min="10507" max="10752" width="8.88671875" style="128"/>
    <col min="10753" max="10753" width="10.6640625" style="128" customWidth="1"/>
    <col min="10754" max="10754" width="11.77734375" style="128" customWidth="1"/>
    <col min="10755" max="10755" width="8.6640625" style="128" customWidth="1"/>
    <col min="10756" max="10756" width="9.6640625" style="128" customWidth="1"/>
    <col min="10757" max="10757" width="8.6640625" style="128" customWidth="1"/>
    <col min="10758" max="10758" width="9.6640625" style="128" customWidth="1"/>
    <col min="10759" max="10759" width="10.109375" style="128" customWidth="1"/>
    <col min="10760" max="10760" width="10.77734375" style="128" customWidth="1"/>
    <col min="10761" max="10761" width="10.44140625" style="128" customWidth="1"/>
    <col min="10762" max="10762" width="10.109375" style="128" customWidth="1"/>
    <col min="10763" max="11008" width="8.88671875" style="128"/>
    <col min="11009" max="11009" width="10.6640625" style="128" customWidth="1"/>
    <col min="11010" max="11010" width="11.77734375" style="128" customWidth="1"/>
    <col min="11011" max="11011" width="8.6640625" style="128" customWidth="1"/>
    <col min="11012" max="11012" width="9.6640625" style="128" customWidth="1"/>
    <col min="11013" max="11013" width="8.6640625" style="128" customWidth="1"/>
    <col min="11014" max="11014" width="9.6640625" style="128" customWidth="1"/>
    <col min="11015" max="11015" width="10.109375" style="128" customWidth="1"/>
    <col min="11016" max="11016" width="10.77734375" style="128" customWidth="1"/>
    <col min="11017" max="11017" width="10.44140625" style="128" customWidth="1"/>
    <col min="11018" max="11018" width="10.109375" style="128" customWidth="1"/>
    <col min="11019" max="11264" width="8.88671875" style="128"/>
    <col min="11265" max="11265" width="10.6640625" style="128" customWidth="1"/>
    <col min="11266" max="11266" width="11.77734375" style="128" customWidth="1"/>
    <col min="11267" max="11267" width="8.6640625" style="128" customWidth="1"/>
    <col min="11268" max="11268" width="9.6640625" style="128" customWidth="1"/>
    <col min="11269" max="11269" width="8.6640625" style="128" customWidth="1"/>
    <col min="11270" max="11270" width="9.6640625" style="128" customWidth="1"/>
    <col min="11271" max="11271" width="10.109375" style="128" customWidth="1"/>
    <col min="11272" max="11272" width="10.77734375" style="128" customWidth="1"/>
    <col min="11273" max="11273" width="10.44140625" style="128" customWidth="1"/>
    <col min="11274" max="11274" width="10.109375" style="128" customWidth="1"/>
    <col min="11275" max="11520" width="8.88671875" style="128"/>
    <col min="11521" max="11521" width="10.6640625" style="128" customWidth="1"/>
    <col min="11522" max="11522" width="11.77734375" style="128" customWidth="1"/>
    <col min="11523" max="11523" width="8.6640625" style="128" customWidth="1"/>
    <col min="11524" max="11524" width="9.6640625" style="128" customWidth="1"/>
    <col min="11525" max="11525" width="8.6640625" style="128" customWidth="1"/>
    <col min="11526" max="11526" width="9.6640625" style="128" customWidth="1"/>
    <col min="11527" max="11527" width="10.109375" style="128" customWidth="1"/>
    <col min="11528" max="11528" width="10.77734375" style="128" customWidth="1"/>
    <col min="11529" max="11529" width="10.44140625" style="128" customWidth="1"/>
    <col min="11530" max="11530" width="10.109375" style="128" customWidth="1"/>
    <col min="11531" max="11776" width="8.88671875" style="128"/>
    <col min="11777" max="11777" width="10.6640625" style="128" customWidth="1"/>
    <col min="11778" max="11778" width="11.77734375" style="128" customWidth="1"/>
    <col min="11779" max="11779" width="8.6640625" style="128" customWidth="1"/>
    <col min="11780" max="11780" width="9.6640625" style="128" customWidth="1"/>
    <col min="11781" max="11781" width="8.6640625" style="128" customWidth="1"/>
    <col min="11782" max="11782" width="9.6640625" style="128" customWidth="1"/>
    <col min="11783" max="11783" width="10.109375" style="128" customWidth="1"/>
    <col min="11784" max="11784" width="10.77734375" style="128" customWidth="1"/>
    <col min="11785" max="11785" width="10.44140625" style="128" customWidth="1"/>
    <col min="11786" max="11786" width="10.109375" style="128" customWidth="1"/>
    <col min="11787" max="12032" width="8.88671875" style="128"/>
    <col min="12033" max="12033" width="10.6640625" style="128" customWidth="1"/>
    <col min="12034" max="12034" width="11.77734375" style="128" customWidth="1"/>
    <col min="12035" max="12035" width="8.6640625" style="128" customWidth="1"/>
    <col min="12036" max="12036" width="9.6640625" style="128" customWidth="1"/>
    <col min="12037" max="12037" width="8.6640625" style="128" customWidth="1"/>
    <col min="12038" max="12038" width="9.6640625" style="128" customWidth="1"/>
    <col min="12039" max="12039" width="10.109375" style="128" customWidth="1"/>
    <col min="12040" max="12040" width="10.77734375" style="128" customWidth="1"/>
    <col min="12041" max="12041" width="10.44140625" style="128" customWidth="1"/>
    <col min="12042" max="12042" width="10.109375" style="128" customWidth="1"/>
    <col min="12043" max="12288" width="8.88671875" style="128"/>
    <col min="12289" max="12289" width="10.6640625" style="128" customWidth="1"/>
    <col min="12290" max="12290" width="11.77734375" style="128" customWidth="1"/>
    <col min="12291" max="12291" width="8.6640625" style="128" customWidth="1"/>
    <col min="12292" max="12292" width="9.6640625" style="128" customWidth="1"/>
    <col min="12293" max="12293" width="8.6640625" style="128" customWidth="1"/>
    <col min="12294" max="12294" width="9.6640625" style="128" customWidth="1"/>
    <col min="12295" max="12295" width="10.109375" style="128" customWidth="1"/>
    <col min="12296" max="12296" width="10.77734375" style="128" customWidth="1"/>
    <col min="12297" max="12297" width="10.44140625" style="128" customWidth="1"/>
    <col min="12298" max="12298" width="10.109375" style="128" customWidth="1"/>
    <col min="12299" max="12544" width="8.88671875" style="128"/>
    <col min="12545" max="12545" width="10.6640625" style="128" customWidth="1"/>
    <col min="12546" max="12546" width="11.77734375" style="128" customWidth="1"/>
    <col min="12547" max="12547" width="8.6640625" style="128" customWidth="1"/>
    <col min="12548" max="12548" width="9.6640625" style="128" customWidth="1"/>
    <col min="12549" max="12549" width="8.6640625" style="128" customWidth="1"/>
    <col min="12550" max="12550" width="9.6640625" style="128" customWidth="1"/>
    <col min="12551" max="12551" width="10.109375" style="128" customWidth="1"/>
    <col min="12552" max="12552" width="10.77734375" style="128" customWidth="1"/>
    <col min="12553" max="12553" width="10.44140625" style="128" customWidth="1"/>
    <col min="12554" max="12554" width="10.109375" style="128" customWidth="1"/>
    <col min="12555" max="12800" width="8.88671875" style="128"/>
    <col min="12801" max="12801" width="10.6640625" style="128" customWidth="1"/>
    <col min="12802" max="12802" width="11.77734375" style="128" customWidth="1"/>
    <col min="12803" max="12803" width="8.6640625" style="128" customWidth="1"/>
    <col min="12804" max="12804" width="9.6640625" style="128" customWidth="1"/>
    <col min="12805" max="12805" width="8.6640625" style="128" customWidth="1"/>
    <col min="12806" max="12806" width="9.6640625" style="128" customWidth="1"/>
    <col min="12807" max="12807" width="10.109375" style="128" customWidth="1"/>
    <col min="12808" max="12808" width="10.77734375" style="128" customWidth="1"/>
    <col min="12809" max="12809" width="10.44140625" style="128" customWidth="1"/>
    <col min="12810" max="12810" width="10.109375" style="128" customWidth="1"/>
    <col min="12811" max="13056" width="8.88671875" style="128"/>
    <col min="13057" max="13057" width="10.6640625" style="128" customWidth="1"/>
    <col min="13058" max="13058" width="11.77734375" style="128" customWidth="1"/>
    <col min="13059" max="13059" width="8.6640625" style="128" customWidth="1"/>
    <col min="13060" max="13060" width="9.6640625" style="128" customWidth="1"/>
    <col min="13061" max="13061" width="8.6640625" style="128" customWidth="1"/>
    <col min="13062" max="13062" width="9.6640625" style="128" customWidth="1"/>
    <col min="13063" max="13063" width="10.109375" style="128" customWidth="1"/>
    <col min="13064" max="13064" width="10.77734375" style="128" customWidth="1"/>
    <col min="13065" max="13065" width="10.44140625" style="128" customWidth="1"/>
    <col min="13066" max="13066" width="10.109375" style="128" customWidth="1"/>
    <col min="13067" max="13312" width="8.88671875" style="128"/>
    <col min="13313" max="13313" width="10.6640625" style="128" customWidth="1"/>
    <col min="13314" max="13314" width="11.77734375" style="128" customWidth="1"/>
    <col min="13315" max="13315" width="8.6640625" style="128" customWidth="1"/>
    <col min="13316" max="13316" width="9.6640625" style="128" customWidth="1"/>
    <col min="13317" max="13317" width="8.6640625" style="128" customWidth="1"/>
    <col min="13318" max="13318" width="9.6640625" style="128" customWidth="1"/>
    <col min="13319" max="13319" width="10.109375" style="128" customWidth="1"/>
    <col min="13320" max="13320" width="10.77734375" style="128" customWidth="1"/>
    <col min="13321" max="13321" width="10.44140625" style="128" customWidth="1"/>
    <col min="13322" max="13322" width="10.109375" style="128" customWidth="1"/>
    <col min="13323" max="13568" width="8.88671875" style="128"/>
    <col min="13569" max="13569" width="10.6640625" style="128" customWidth="1"/>
    <col min="13570" max="13570" width="11.77734375" style="128" customWidth="1"/>
    <col min="13571" max="13571" width="8.6640625" style="128" customWidth="1"/>
    <col min="13572" max="13572" width="9.6640625" style="128" customWidth="1"/>
    <col min="13573" max="13573" width="8.6640625" style="128" customWidth="1"/>
    <col min="13574" max="13574" width="9.6640625" style="128" customWidth="1"/>
    <col min="13575" max="13575" width="10.109375" style="128" customWidth="1"/>
    <col min="13576" max="13576" width="10.77734375" style="128" customWidth="1"/>
    <col min="13577" max="13577" width="10.44140625" style="128" customWidth="1"/>
    <col min="13578" max="13578" width="10.109375" style="128" customWidth="1"/>
    <col min="13579" max="13824" width="8.88671875" style="128"/>
    <col min="13825" max="13825" width="10.6640625" style="128" customWidth="1"/>
    <col min="13826" max="13826" width="11.77734375" style="128" customWidth="1"/>
    <col min="13827" max="13827" width="8.6640625" style="128" customWidth="1"/>
    <col min="13828" max="13828" width="9.6640625" style="128" customWidth="1"/>
    <col min="13829" max="13829" width="8.6640625" style="128" customWidth="1"/>
    <col min="13830" max="13830" width="9.6640625" style="128" customWidth="1"/>
    <col min="13831" max="13831" width="10.109375" style="128" customWidth="1"/>
    <col min="13832" max="13832" width="10.77734375" style="128" customWidth="1"/>
    <col min="13833" max="13833" width="10.44140625" style="128" customWidth="1"/>
    <col min="13834" max="13834" width="10.109375" style="128" customWidth="1"/>
    <col min="13835" max="14080" width="8.88671875" style="128"/>
    <col min="14081" max="14081" width="10.6640625" style="128" customWidth="1"/>
    <col min="14082" max="14082" width="11.77734375" style="128" customWidth="1"/>
    <col min="14083" max="14083" width="8.6640625" style="128" customWidth="1"/>
    <col min="14084" max="14084" width="9.6640625" style="128" customWidth="1"/>
    <col min="14085" max="14085" width="8.6640625" style="128" customWidth="1"/>
    <col min="14086" max="14086" width="9.6640625" style="128" customWidth="1"/>
    <col min="14087" max="14087" width="10.109375" style="128" customWidth="1"/>
    <col min="14088" max="14088" width="10.77734375" style="128" customWidth="1"/>
    <col min="14089" max="14089" width="10.44140625" style="128" customWidth="1"/>
    <col min="14090" max="14090" width="10.109375" style="128" customWidth="1"/>
    <col min="14091" max="14336" width="8.88671875" style="128"/>
    <col min="14337" max="14337" width="10.6640625" style="128" customWidth="1"/>
    <col min="14338" max="14338" width="11.77734375" style="128" customWidth="1"/>
    <col min="14339" max="14339" width="8.6640625" style="128" customWidth="1"/>
    <col min="14340" max="14340" width="9.6640625" style="128" customWidth="1"/>
    <col min="14341" max="14341" width="8.6640625" style="128" customWidth="1"/>
    <col min="14342" max="14342" width="9.6640625" style="128" customWidth="1"/>
    <col min="14343" max="14343" width="10.109375" style="128" customWidth="1"/>
    <col min="14344" max="14344" width="10.77734375" style="128" customWidth="1"/>
    <col min="14345" max="14345" width="10.44140625" style="128" customWidth="1"/>
    <col min="14346" max="14346" width="10.109375" style="128" customWidth="1"/>
    <col min="14347" max="14592" width="8.88671875" style="128"/>
    <col min="14593" max="14593" width="10.6640625" style="128" customWidth="1"/>
    <col min="14594" max="14594" width="11.77734375" style="128" customWidth="1"/>
    <col min="14595" max="14595" width="8.6640625" style="128" customWidth="1"/>
    <col min="14596" max="14596" width="9.6640625" style="128" customWidth="1"/>
    <col min="14597" max="14597" width="8.6640625" style="128" customWidth="1"/>
    <col min="14598" max="14598" width="9.6640625" style="128" customWidth="1"/>
    <col min="14599" max="14599" width="10.109375" style="128" customWidth="1"/>
    <col min="14600" max="14600" width="10.77734375" style="128" customWidth="1"/>
    <col min="14601" max="14601" width="10.44140625" style="128" customWidth="1"/>
    <col min="14602" max="14602" width="10.109375" style="128" customWidth="1"/>
    <col min="14603" max="14848" width="8.88671875" style="128"/>
    <col min="14849" max="14849" width="10.6640625" style="128" customWidth="1"/>
    <col min="14850" max="14850" width="11.77734375" style="128" customWidth="1"/>
    <col min="14851" max="14851" width="8.6640625" style="128" customWidth="1"/>
    <col min="14852" max="14852" width="9.6640625" style="128" customWidth="1"/>
    <col min="14853" max="14853" width="8.6640625" style="128" customWidth="1"/>
    <col min="14854" max="14854" width="9.6640625" style="128" customWidth="1"/>
    <col min="14855" max="14855" width="10.109375" style="128" customWidth="1"/>
    <col min="14856" max="14856" width="10.77734375" style="128" customWidth="1"/>
    <col min="14857" max="14857" width="10.44140625" style="128" customWidth="1"/>
    <col min="14858" max="14858" width="10.109375" style="128" customWidth="1"/>
    <col min="14859" max="15104" width="8.88671875" style="128"/>
    <col min="15105" max="15105" width="10.6640625" style="128" customWidth="1"/>
    <col min="15106" max="15106" width="11.77734375" style="128" customWidth="1"/>
    <col min="15107" max="15107" width="8.6640625" style="128" customWidth="1"/>
    <col min="15108" max="15108" width="9.6640625" style="128" customWidth="1"/>
    <col min="15109" max="15109" width="8.6640625" style="128" customWidth="1"/>
    <col min="15110" max="15110" width="9.6640625" style="128" customWidth="1"/>
    <col min="15111" max="15111" width="10.109375" style="128" customWidth="1"/>
    <col min="15112" max="15112" width="10.77734375" style="128" customWidth="1"/>
    <col min="15113" max="15113" width="10.44140625" style="128" customWidth="1"/>
    <col min="15114" max="15114" width="10.109375" style="128" customWidth="1"/>
    <col min="15115" max="15360" width="8.88671875" style="128"/>
    <col min="15361" max="15361" width="10.6640625" style="128" customWidth="1"/>
    <col min="15362" max="15362" width="11.77734375" style="128" customWidth="1"/>
    <col min="15363" max="15363" width="8.6640625" style="128" customWidth="1"/>
    <col min="15364" max="15364" width="9.6640625" style="128" customWidth="1"/>
    <col min="15365" max="15365" width="8.6640625" style="128" customWidth="1"/>
    <col min="15366" max="15366" width="9.6640625" style="128" customWidth="1"/>
    <col min="15367" max="15367" width="10.109375" style="128" customWidth="1"/>
    <col min="15368" max="15368" width="10.77734375" style="128" customWidth="1"/>
    <col min="15369" max="15369" width="10.44140625" style="128" customWidth="1"/>
    <col min="15370" max="15370" width="10.109375" style="128" customWidth="1"/>
    <col min="15371" max="15616" width="8.88671875" style="128"/>
    <col min="15617" max="15617" width="10.6640625" style="128" customWidth="1"/>
    <col min="15618" max="15618" width="11.77734375" style="128" customWidth="1"/>
    <col min="15619" max="15619" width="8.6640625" style="128" customWidth="1"/>
    <col min="15620" max="15620" width="9.6640625" style="128" customWidth="1"/>
    <col min="15621" max="15621" width="8.6640625" style="128" customWidth="1"/>
    <col min="15622" max="15622" width="9.6640625" style="128" customWidth="1"/>
    <col min="15623" max="15623" width="10.109375" style="128" customWidth="1"/>
    <col min="15624" max="15624" width="10.77734375" style="128" customWidth="1"/>
    <col min="15625" max="15625" width="10.44140625" style="128" customWidth="1"/>
    <col min="15626" max="15626" width="10.109375" style="128" customWidth="1"/>
    <col min="15627" max="15872" width="8.88671875" style="128"/>
    <col min="15873" max="15873" width="10.6640625" style="128" customWidth="1"/>
    <col min="15874" max="15874" width="11.77734375" style="128" customWidth="1"/>
    <col min="15875" max="15875" width="8.6640625" style="128" customWidth="1"/>
    <col min="15876" max="15876" width="9.6640625" style="128" customWidth="1"/>
    <col min="15877" max="15877" width="8.6640625" style="128" customWidth="1"/>
    <col min="15878" max="15878" width="9.6640625" style="128" customWidth="1"/>
    <col min="15879" max="15879" width="10.109375" style="128" customWidth="1"/>
    <col min="15880" max="15880" width="10.77734375" style="128" customWidth="1"/>
    <col min="15881" max="15881" width="10.44140625" style="128" customWidth="1"/>
    <col min="15882" max="15882" width="10.109375" style="128" customWidth="1"/>
    <col min="15883" max="16128" width="8.88671875" style="128"/>
    <col min="16129" max="16129" width="10.6640625" style="128" customWidth="1"/>
    <col min="16130" max="16130" width="11.77734375" style="128" customWidth="1"/>
    <col min="16131" max="16131" width="8.6640625" style="128" customWidth="1"/>
    <col min="16132" max="16132" width="9.6640625" style="128" customWidth="1"/>
    <col min="16133" max="16133" width="8.6640625" style="128" customWidth="1"/>
    <col min="16134" max="16134" width="9.6640625" style="128" customWidth="1"/>
    <col min="16135" max="16135" width="10.109375" style="128" customWidth="1"/>
    <col min="16136" max="16136" width="10.77734375" style="128" customWidth="1"/>
    <col min="16137" max="16137" width="10.44140625" style="128" customWidth="1"/>
    <col min="16138" max="16138" width="10.109375" style="128" customWidth="1"/>
    <col min="16139" max="16384" width="8.88671875" style="128"/>
  </cols>
  <sheetData>
    <row r="1" spans="1:11" ht="16.8" thickBot="1">
      <c r="A1" s="1318" t="s">
        <v>742</v>
      </c>
      <c r="B1" s="1319"/>
      <c r="G1" s="129" t="s">
        <v>647</v>
      </c>
      <c r="H1" s="1318" t="s">
        <v>743</v>
      </c>
      <c r="I1" s="1320"/>
      <c r="J1" s="1319"/>
    </row>
    <row r="2" spans="1:11" ht="16.8" thickBot="1">
      <c r="A2" s="1318" t="s">
        <v>744</v>
      </c>
      <c r="B2" s="1319"/>
      <c r="C2" s="656" t="s">
        <v>745</v>
      </c>
      <c r="D2" s="657"/>
      <c r="G2" s="129" t="s">
        <v>746</v>
      </c>
      <c r="H2" s="1321" t="s">
        <v>747</v>
      </c>
      <c r="I2" s="1320"/>
      <c r="J2" s="1319"/>
    </row>
    <row r="3" spans="1:11" s="132" customFormat="1" ht="24.6">
      <c r="A3" s="1322" t="s">
        <v>748</v>
      </c>
      <c r="B3" s="1322"/>
      <c r="C3" s="1322"/>
      <c r="D3" s="1322"/>
      <c r="E3" s="1322"/>
      <c r="F3" s="1322"/>
      <c r="G3" s="1322"/>
      <c r="H3" s="1322"/>
      <c r="I3" s="1322"/>
      <c r="J3" s="1322"/>
      <c r="K3" s="54" t="s">
        <v>12</v>
      </c>
    </row>
    <row r="4" spans="1:11" s="132" customFormat="1" ht="15">
      <c r="A4" s="1317"/>
      <c r="B4" s="1317"/>
      <c r="C4" s="1317"/>
      <c r="D4" s="1317"/>
      <c r="E4" s="1317"/>
      <c r="F4" s="1317"/>
    </row>
    <row r="5" spans="1:11" s="132" customFormat="1" ht="18.75" customHeight="1" thickBot="1">
      <c r="A5" s="1517" t="s">
        <v>1286</v>
      </c>
      <c r="B5" s="1517"/>
      <c r="C5" s="1517"/>
      <c r="D5" s="1517"/>
      <c r="E5" s="1517"/>
      <c r="F5" s="1517"/>
      <c r="G5" s="1517"/>
      <c r="H5" s="1517"/>
      <c r="I5" s="1517"/>
      <c r="J5" s="1517"/>
    </row>
    <row r="6" spans="1:11" s="133" customFormat="1" ht="24" customHeight="1">
      <c r="A6" s="1290" t="s">
        <v>750</v>
      </c>
      <c r="B6" s="1291"/>
      <c r="C6" s="1296" t="s">
        <v>751</v>
      </c>
      <c r="D6" s="1297"/>
      <c r="E6" s="1302" t="s">
        <v>752</v>
      </c>
      <c r="F6" s="1303"/>
      <c r="G6" s="1303"/>
      <c r="H6" s="1303"/>
      <c r="I6" s="1303"/>
      <c r="J6" s="1303"/>
    </row>
    <row r="7" spans="1:11" ht="15" customHeight="1">
      <c r="A7" s="1292"/>
      <c r="B7" s="1293"/>
      <c r="C7" s="1298"/>
      <c r="D7" s="1299"/>
      <c r="E7" s="1522" t="s">
        <v>753</v>
      </c>
      <c r="F7" s="1523"/>
      <c r="G7" s="1522" t="s">
        <v>754</v>
      </c>
      <c r="H7" s="1523"/>
      <c r="I7" s="1522" t="s">
        <v>755</v>
      </c>
      <c r="J7" s="1526"/>
      <c r="K7" s="133"/>
    </row>
    <row r="8" spans="1:11" ht="18" customHeight="1">
      <c r="A8" s="1292"/>
      <c r="B8" s="1293"/>
      <c r="C8" s="1298"/>
      <c r="D8" s="1299"/>
      <c r="E8" s="1306"/>
      <c r="F8" s="1307"/>
      <c r="G8" s="1306"/>
      <c r="H8" s="1307"/>
      <c r="I8" s="1311"/>
      <c r="J8" s="1312"/>
      <c r="K8" s="133"/>
    </row>
    <row r="9" spans="1:11" ht="17.25" customHeight="1">
      <c r="A9" s="1292"/>
      <c r="B9" s="1293"/>
      <c r="C9" s="1298"/>
      <c r="D9" s="1299"/>
      <c r="E9" s="1306"/>
      <c r="F9" s="1307"/>
      <c r="G9" s="1306"/>
      <c r="H9" s="1307"/>
      <c r="I9" s="1311"/>
      <c r="J9" s="1312"/>
      <c r="K9" s="133"/>
    </row>
    <row r="10" spans="1:11" s="133" customFormat="1" ht="15" customHeight="1" thickBot="1">
      <c r="A10" s="1518"/>
      <c r="B10" s="1519"/>
      <c r="C10" s="1520"/>
      <c r="D10" s="1521"/>
      <c r="E10" s="1524"/>
      <c r="F10" s="1525"/>
      <c r="G10" s="1524"/>
      <c r="H10" s="1525"/>
      <c r="I10" s="1527"/>
      <c r="J10" s="1528"/>
    </row>
    <row r="11" spans="1:11" s="133" customFormat="1" ht="23.1" customHeight="1">
      <c r="A11" s="1315" t="s">
        <v>756</v>
      </c>
      <c r="B11" s="1316"/>
      <c r="C11" s="135">
        <v>52578</v>
      </c>
      <c r="D11" s="128"/>
      <c r="E11" s="135"/>
      <c r="F11" s="128"/>
      <c r="G11" s="135"/>
      <c r="H11" s="128"/>
      <c r="I11" s="128"/>
      <c r="J11" s="128"/>
      <c r="K11" s="128"/>
    </row>
    <row r="12" spans="1:11" s="133" customFormat="1" ht="23.1" customHeight="1">
      <c r="A12" s="1287" t="s">
        <v>757</v>
      </c>
      <c r="B12" s="1288"/>
      <c r="C12" s="736">
        <v>4900</v>
      </c>
      <c r="D12" s="136"/>
      <c r="E12" s="137">
        <v>4900</v>
      </c>
      <c r="F12" s="138"/>
      <c r="G12" s="139"/>
      <c r="H12" s="138"/>
      <c r="I12" s="139"/>
      <c r="J12" s="138"/>
    </row>
    <row r="13" spans="1:11" s="133" customFormat="1" ht="23.1" customHeight="1">
      <c r="A13" s="1287" t="s">
        <v>758</v>
      </c>
      <c r="B13" s="1288"/>
      <c r="C13" s="736">
        <v>4495</v>
      </c>
      <c r="D13" s="136"/>
      <c r="E13" s="138">
        <v>4290</v>
      </c>
      <c r="F13" s="138"/>
      <c r="G13" s="138">
        <v>205</v>
      </c>
      <c r="H13" s="138"/>
      <c r="I13" s="138"/>
      <c r="J13" s="138"/>
    </row>
    <row r="14" spans="1:11" s="133" customFormat="1" ht="23.1" customHeight="1">
      <c r="A14" s="1287" t="s">
        <v>759</v>
      </c>
      <c r="B14" s="1288"/>
      <c r="C14" s="736">
        <v>4100</v>
      </c>
      <c r="D14" s="136"/>
      <c r="E14" s="138">
        <v>4100</v>
      </c>
      <c r="F14" s="138"/>
      <c r="G14" s="138"/>
      <c r="H14" s="138"/>
      <c r="I14" s="138"/>
      <c r="J14" s="138"/>
    </row>
    <row r="15" spans="1:11" s="133" customFormat="1" ht="23.1" customHeight="1">
      <c r="A15" s="1287" t="s">
        <v>760</v>
      </c>
      <c r="B15" s="1288"/>
      <c r="C15" s="736">
        <v>2595</v>
      </c>
      <c r="D15" s="136"/>
      <c r="E15" s="138">
        <v>2500</v>
      </c>
      <c r="F15" s="138"/>
      <c r="G15" s="138">
        <v>95</v>
      </c>
      <c r="H15" s="138"/>
      <c r="I15" s="138"/>
      <c r="J15" s="138"/>
    </row>
    <row r="16" spans="1:11" s="133" customFormat="1" ht="23.1" customHeight="1">
      <c r="A16" s="1287" t="s">
        <v>761</v>
      </c>
      <c r="B16" s="1288"/>
      <c r="C16" s="736">
        <v>5445</v>
      </c>
      <c r="D16" s="136"/>
      <c r="E16" s="138">
        <v>5400</v>
      </c>
      <c r="F16" s="138"/>
      <c r="G16" s="138">
        <v>45</v>
      </c>
      <c r="H16" s="138"/>
      <c r="I16" s="138"/>
      <c r="J16" s="138"/>
    </row>
    <row r="17" spans="1:11" ht="23.1" customHeight="1">
      <c r="A17" s="1287" t="s">
        <v>762</v>
      </c>
      <c r="B17" s="1288"/>
      <c r="C17" s="736">
        <v>4750</v>
      </c>
      <c r="D17" s="136"/>
      <c r="E17" s="138">
        <v>4750</v>
      </c>
      <c r="F17" s="138"/>
      <c r="G17" s="138"/>
      <c r="H17" s="138"/>
      <c r="I17" s="138"/>
      <c r="J17" s="138"/>
      <c r="K17" s="133"/>
    </row>
    <row r="18" spans="1:11" ht="23.1" customHeight="1">
      <c r="A18" s="1287" t="s">
        <v>763</v>
      </c>
      <c r="B18" s="1288"/>
      <c r="C18" s="736">
        <v>4730</v>
      </c>
      <c r="D18" s="136"/>
      <c r="E18" s="138">
        <v>4250</v>
      </c>
      <c r="F18" s="138"/>
      <c r="G18" s="138">
        <v>480</v>
      </c>
      <c r="H18" s="138"/>
      <c r="I18" s="138"/>
      <c r="J18" s="138"/>
      <c r="K18" s="133"/>
    </row>
    <row r="19" spans="1:11" ht="23.1" customHeight="1">
      <c r="A19" s="1287" t="s">
        <v>764</v>
      </c>
      <c r="B19" s="1288"/>
      <c r="C19" s="736"/>
      <c r="D19" s="136"/>
      <c r="E19" s="138"/>
      <c r="F19" s="138"/>
      <c r="G19" s="138"/>
      <c r="H19" s="138"/>
      <c r="I19" s="138"/>
      <c r="J19" s="138"/>
    </row>
    <row r="20" spans="1:11" ht="23.1" customHeight="1">
      <c r="A20" s="1287" t="s">
        <v>765</v>
      </c>
      <c r="B20" s="1288"/>
      <c r="C20" s="736">
        <v>1978</v>
      </c>
      <c r="D20" s="136"/>
      <c r="E20" s="138">
        <v>1978</v>
      </c>
      <c r="F20" s="138"/>
      <c r="G20" s="138"/>
      <c r="H20" s="138"/>
      <c r="I20" s="138"/>
      <c r="J20" s="138"/>
    </row>
    <row r="21" spans="1:11" ht="23.1" customHeight="1">
      <c r="A21" s="1287" t="s">
        <v>766</v>
      </c>
      <c r="B21" s="1288"/>
      <c r="C21" s="736">
        <v>750</v>
      </c>
      <c r="D21" s="136"/>
      <c r="E21" s="138">
        <v>750</v>
      </c>
      <c r="F21" s="138"/>
      <c r="G21" s="138"/>
      <c r="H21" s="138"/>
      <c r="I21" s="138"/>
      <c r="J21" s="138"/>
    </row>
    <row r="22" spans="1:11" ht="23.1" customHeight="1">
      <c r="A22" s="1283" t="s">
        <v>767</v>
      </c>
      <c r="B22" s="1284"/>
      <c r="C22" s="736">
        <v>12955</v>
      </c>
      <c r="D22" s="136"/>
      <c r="E22" s="138">
        <v>9300</v>
      </c>
      <c r="F22" s="138"/>
      <c r="G22" s="138">
        <v>3655</v>
      </c>
      <c r="H22" s="138"/>
      <c r="I22" s="138"/>
      <c r="J22" s="138"/>
    </row>
    <row r="23" spans="1:11" ht="23.1" customHeight="1">
      <c r="A23" s="1283" t="s">
        <v>768</v>
      </c>
      <c r="B23" s="1284"/>
      <c r="C23" s="736"/>
      <c r="D23" s="136"/>
      <c r="E23" s="138"/>
      <c r="F23" s="138"/>
      <c r="G23" s="138"/>
      <c r="H23" s="138"/>
      <c r="I23" s="138"/>
      <c r="J23" s="138"/>
    </row>
    <row r="24" spans="1:11" ht="23.1" customHeight="1">
      <c r="A24" s="1283" t="s">
        <v>769</v>
      </c>
      <c r="B24" s="1284"/>
      <c r="C24" s="736">
        <v>150</v>
      </c>
      <c r="D24" s="136"/>
      <c r="E24" s="138">
        <v>150</v>
      </c>
      <c r="F24" s="138"/>
      <c r="G24" s="138"/>
      <c r="H24" s="138"/>
      <c r="I24" s="138"/>
      <c r="J24" s="138"/>
    </row>
    <row r="25" spans="1:11" ht="23.1" customHeight="1">
      <c r="A25" s="1283" t="s">
        <v>770</v>
      </c>
      <c r="B25" s="1284"/>
      <c r="C25" s="736">
        <v>170</v>
      </c>
      <c r="D25" s="136"/>
      <c r="E25" s="138">
        <v>170</v>
      </c>
      <c r="F25" s="138"/>
      <c r="G25" s="138"/>
      <c r="H25" s="138"/>
      <c r="I25" s="138"/>
      <c r="J25" s="138"/>
    </row>
    <row r="26" spans="1:11" ht="23.1" customHeight="1">
      <c r="A26" s="1283" t="s">
        <v>771</v>
      </c>
      <c r="B26" s="1284"/>
      <c r="C26" s="736"/>
      <c r="D26" s="136"/>
      <c r="E26" s="138"/>
      <c r="F26" s="138"/>
      <c r="G26" s="138"/>
      <c r="H26" s="138"/>
      <c r="I26" s="138"/>
      <c r="J26" s="138"/>
    </row>
    <row r="27" spans="1:11" ht="23.1" customHeight="1">
      <c r="A27" s="1283" t="s">
        <v>772</v>
      </c>
      <c r="B27" s="1284"/>
      <c r="C27" s="736">
        <v>4200</v>
      </c>
      <c r="D27" s="136"/>
      <c r="E27" s="138">
        <v>4200</v>
      </c>
      <c r="F27" s="138"/>
      <c r="G27" s="138"/>
      <c r="H27" s="138"/>
      <c r="I27" s="138"/>
      <c r="J27" s="138"/>
    </row>
    <row r="28" spans="1:11" ht="23.1" customHeight="1">
      <c r="A28" s="1283" t="s">
        <v>773</v>
      </c>
      <c r="B28" s="1284"/>
      <c r="C28" s="736">
        <v>150</v>
      </c>
      <c r="E28" s="133">
        <v>150</v>
      </c>
      <c r="F28" s="133"/>
      <c r="G28" s="133"/>
      <c r="H28" s="133"/>
      <c r="I28" s="133"/>
      <c r="J28" s="133"/>
    </row>
    <row r="29" spans="1:11" ht="23.1" customHeight="1">
      <c r="A29" s="1283" t="s">
        <v>774</v>
      </c>
      <c r="B29" s="1284"/>
      <c r="C29" s="736"/>
      <c r="E29" s="133"/>
      <c r="F29" s="133"/>
      <c r="G29" s="133"/>
      <c r="H29" s="133"/>
      <c r="I29" s="133"/>
      <c r="J29" s="133"/>
    </row>
    <row r="30" spans="1:11" ht="36" customHeight="1">
      <c r="A30" s="1283" t="s">
        <v>775</v>
      </c>
      <c r="B30" s="1284"/>
      <c r="C30" s="736">
        <v>90</v>
      </c>
      <c r="E30" s="133">
        <v>90</v>
      </c>
      <c r="F30" s="133"/>
      <c r="G30" s="133"/>
      <c r="H30" s="133"/>
      <c r="I30" s="133"/>
      <c r="J30" s="133"/>
    </row>
    <row r="31" spans="1:11" ht="37.5" customHeight="1">
      <c r="A31" s="1283" t="s">
        <v>776</v>
      </c>
      <c r="B31" s="1284"/>
      <c r="C31" s="736">
        <v>220</v>
      </c>
      <c r="E31" s="133"/>
      <c r="F31" s="133"/>
      <c r="G31" s="133">
        <v>220</v>
      </c>
      <c r="H31" s="133"/>
      <c r="I31" s="133"/>
      <c r="J31" s="133"/>
    </row>
    <row r="32" spans="1:11" ht="23.1" customHeight="1">
      <c r="A32" s="1283" t="s">
        <v>777</v>
      </c>
      <c r="B32" s="1284"/>
      <c r="E32" s="133"/>
      <c r="F32" s="133"/>
      <c r="G32" s="133"/>
      <c r="H32" s="133"/>
      <c r="I32" s="133"/>
      <c r="J32" s="133"/>
    </row>
    <row r="33" spans="1:10" ht="23.1" customHeight="1">
      <c r="A33" s="1283" t="s">
        <v>778</v>
      </c>
      <c r="B33" s="1284"/>
      <c r="E33" s="133"/>
      <c r="F33" s="133"/>
      <c r="G33" s="133"/>
      <c r="H33" s="133"/>
      <c r="I33" s="133"/>
      <c r="J33" s="133"/>
    </row>
    <row r="34" spans="1:10" ht="23.1" customHeight="1" thickBot="1">
      <c r="A34" s="1529" t="s">
        <v>779</v>
      </c>
      <c r="B34" s="1530"/>
      <c r="C34" s="658">
        <v>900</v>
      </c>
      <c r="D34" s="659"/>
      <c r="E34" s="660">
        <v>900</v>
      </c>
      <c r="F34" s="660"/>
      <c r="G34" s="660"/>
      <c r="H34" s="660"/>
      <c r="I34" s="660"/>
      <c r="J34" s="660"/>
    </row>
    <row r="35" spans="1:10">
      <c r="A35" s="143" t="s">
        <v>733</v>
      </c>
      <c r="B35" s="144" t="s">
        <v>734</v>
      </c>
      <c r="C35" s="132"/>
      <c r="D35" s="132"/>
      <c r="E35" s="145" t="s">
        <v>780</v>
      </c>
      <c r="F35" s="145"/>
      <c r="G35" s="145" t="s">
        <v>736</v>
      </c>
      <c r="J35" s="145" t="s">
        <v>1287</v>
      </c>
    </row>
    <row r="36" spans="1:10">
      <c r="A36" s="132"/>
      <c r="B36" s="132"/>
      <c r="E36" s="145" t="s">
        <v>782</v>
      </c>
      <c r="F36" s="145"/>
      <c r="J36" s="145"/>
    </row>
    <row r="37" spans="1:10">
      <c r="A37" s="132"/>
      <c r="B37" s="132"/>
      <c r="E37" s="145"/>
      <c r="F37" s="145"/>
      <c r="J37" s="145"/>
    </row>
    <row r="38" spans="1:10">
      <c r="A38" s="146" t="s">
        <v>783</v>
      </c>
      <c r="B38" s="147"/>
    </row>
    <row r="39" spans="1:10" ht="30.6" customHeight="1">
      <c r="A39" s="1282" t="s">
        <v>784</v>
      </c>
      <c r="B39" s="1282"/>
      <c r="C39" s="1282"/>
      <c r="D39" s="1282"/>
      <c r="E39" s="1282"/>
      <c r="F39" s="1282"/>
      <c r="G39" s="1282"/>
      <c r="H39" s="1282"/>
      <c r="I39" s="1282"/>
      <c r="J39" s="1282"/>
    </row>
    <row r="40" spans="1:10">
      <c r="A40" s="148" t="s">
        <v>785</v>
      </c>
      <c r="B40" s="147"/>
    </row>
    <row r="41" spans="1:10">
      <c r="A41" s="149"/>
    </row>
  </sheetData>
  <mergeCells count="38">
    <mergeCell ref="A39:J39"/>
    <mergeCell ref="A29:B29"/>
    <mergeCell ref="A30:B30"/>
    <mergeCell ref="A31:B31"/>
    <mergeCell ref="A32:B32"/>
    <mergeCell ref="A33:B33"/>
    <mergeCell ref="A34:B34"/>
    <mergeCell ref="A28:B28"/>
    <mergeCell ref="A17:B17"/>
    <mergeCell ref="A18:B18"/>
    <mergeCell ref="A19:B19"/>
    <mergeCell ref="A20:B20"/>
    <mergeCell ref="A21:B21"/>
    <mergeCell ref="A22:B22"/>
    <mergeCell ref="A23:B23"/>
    <mergeCell ref="A24:B24"/>
    <mergeCell ref="A25:B25"/>
    <mergeCell ref="A26:B26"/>
    <mergeCell ref="A27:B27"/>
    <mergeCell ref="A16:B16"/>
    <mergeCell ref="A5:J5"/>
    <mergeCell ref="A6:B10"/>
    <mergeCell ref="C6:D10"/>
    <mergeCell ref="E6:J6"/>
    <mergeCell ref="E7:F10"/>
    <mergeCell ref="G7:H10"/>
    <mergeCell ref="I7:J10"/>
    <mergeCell ref="A11:B11"/>
    <mergeCell ref="A12:B12"/>
    <mergeCell ref="A13:B13"/>
    <mergeCell ref="A14:B14"/>
    <mergeCell ref="A15:B15"/>
    <mergeCell ref="A4:F4"/>
    <mergeCell ref="A1:B1"/>
    <mergeCell ref="H1:J1"/>
    <mergeCell ref="A2:B2"/>
    <mergeCell ref="H2:J2"/>
    <mergeCell ref="A3:J3"/>
  </mergeCells>
  <phoneticPr fontId="7" type="noConversion"/>
  <hyperlinks>
    <hyperlink ref="K3" location="預告統計資料發布時間表!A1" display="回發布時間表" xr:uid="{784B1285-738F-457F-BA28-C3AF07D66DF7}"/>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CB666-0E73-4B20-9923-4D13688A7499}">
  <sheetPr>
    <pageSetUpPr fitToPage="1"/>
  </sheetPr>
  <dimension ref="A1:I41"/>
  <sheetViews>
    <sheetView view="pageBreakPreview" zoomScale="60" zoomScaleNormal="80" workbookViewId="0">
      <selection activeCell="H3" sqref="H3"/>
    </sheetView>
  </sheetViews>
  <sheetFormatPr defaultColWidth="7.21875" defaultRowHeight="15"/>
  <cols>
    <col min="1" max="1" width="18.88671875" style="151" customWidth="1"/>
    <col min="2" max="2" width="15.88671875" style="151" customWidth="1"/>
    <col min="3" max="3" width="36.44140625" style="151" customWidth="1"/>
    <col min="4" max="5" width="18.21875" style="151" customWidth="1"/>
    <col min="6" max="6" width="19.77734375" style="151" customWidth="1"/>
    <col min="7" max="7" width="18.21875" style="151" customWidth="1"/>
    <col min="8" max="16384" width="7.21875" style="151"/>
  </cols>
  <sheetData>
    <row r="1" spans="1:9" ht="17.25" customHeight="1" thickBot="1">
      <c r="A1" s="150" t="s">
        <v>786</v>
      </c>
      <c r="D1" s="150" t="s">
        <v>647</v>
      </c>
      <c r="E1" s="1349" t="s">
        <v>743</v>
      </c>
      <c r="F1" s="1350"/>
      <c r="G1" s="1351"/>
      <c r="H1" s="152"/>
      <c r="I1" s="152"/>
    </row>
    <row r="2" spans="1:9" ht="15.6" thickBot="1">
      <c r="A2" s="150" t="s">
        <v>787</v>
      </c>
      <c r="B2" s="737" t="s">
        <v>788</v>
      </c>
      <c r="C2" s="738"/>
      <c r="D2" s="150" t="s">
        <v>789</v>
      </c>
      <c r="E2" s="1352" t="s">
        <v>790</v>
      </c>
      <c r="F2" s="1350"/>
      <c r="G2" s="1351"/>
      <c r="H2" s="152"/>
      <c r="I2" s="152"/>
    </row>
    <row r="3" spans="1:9" ht="57.75" customHeight="1">
      <c r="A3" s="1353" t="s">
        <v>791</v>
      </c>
      <c r="B3" s="1353"/>
      <c r="C3" s="1353"/>
      <c r="D3" s="1353"/>
      <c r="E3" s="1353"/>
      <c r="F3" s="1353"/>
      <c r="G3" s="1353"/>
      <c r="H3" s="54" t="s">
        <v>12</v>
      </c>
    </row>
    <row r="4" spans="1:9">
      <c r="A4" s="1354"/>
      <c r="B4" s="1354"/>
      <c r="C4" s="1354"/>
      <c r="D4" s="1354"/>
      <c r="E4" s="1354"/>
      <c r="F4" s="1354"/>
      <c r="G4" s="1354"/>
    </row>
    <row r="5" spans="1:9" ht="18.75" customHeight="1" thickBot="1">
      <c r="A5" s="1640" t="s">
        <v>1288</v>
      </c>
      <c r="B5" s="1640"/>
      <c r="C5" s="1640"/>
      <c r="D5" s="1640"/>
      <c r="E5" s="1640"/>
      <c r="F5" s="1640"/>
      <c r="G5" s="1640"/>
    </row>
    <row r="6" spans="1:9" ht="19.5" customHeight="1">
      <c r="A6" s="1341" t="s">
        <v>750</v>
      </c>
      <c r="B6" s="1341"/>
      <c r="C6" s="1342"/>
      <c r="D6" s="1345" t="s">
        <v>793</v>
      </c>
      <c r="E6" s="155"/>
      <c r="F6" s="155"/>
      <c r="G6" s="1347" t="s">
        <v>794</v>
      </c>
    </row>
    <row r="7" spans="1:9" ht="48" customHeight="1" thickBot="1">
      <c r="A7" s="1636"/>
      <c r="B7" s="1636"/>
      <c r="C7" s="1637"/>
      <c r="D7" s="1638"/>
      <c r="E7" s="156" t="s">
        <v>795</v>
      </c>
      <c r="F7" s="157" t="s">
        <v>796</v>
      </c>
      <c r="G7" s="1639"/>
    </row>
    <row r="8" spans="1:9" ht="32.1" customHeight="1">
      <c r="A8" s="1329" t="s">
        <v>797</v>
      </c>
      <c r="B8" s="1331" t="s">
        <v>798</v>
      </c>
      <c r="C8" s="1332"/>
      <c r="D8" s="491">
        <v>51590</v>
      </c>
      <c r="E8" s="159"/>
      <c r="F8" s="160"/>
      <c r="G8" s="161"/>
    </row>
    <row r="9" spans="1:9" ht="32.1" customHeight="1">
      <c r="A9" s="1329"/>
      <c r="B9" s="1643" t="s">
        <v>799</v>
      </c>
      <c r="C9" s="1644"/>
      <c r="D9" s="739"/>
      <c r="E9" s="740"/>
      <c r="F9" s="741"/>
      <c r="G9" s="742"/>
    </row>
    <row r="10" spans="1:9" ht="32.1" customHeight="1">
      <c r="A10" s="1329"/>
      <c r="B10" s="1645" t="s">
        <v>800</v>
      </c>
      <c r="C10" s="1646"/>
      <c r="D10" s="739"/>
      <c r="E10" s="740"/>
      <c r="F10" s="743"/>
      <c r="G10" s="742"/>
    </row>
    <row r="11" spans="1:9" ht="32.1" customHeight="1">
      <c r="A11" s="1330"/>
      <c r="B11" s="1642" t="s">
        <v>801</v>
      </c>
      <c r="C11" s="1337"/>
      <c r="D11" s="739"/>
      <c r="E11" s="740"/>
      <c r="F11" s="743"/>
      <c r="G11" s="742"/>
    </row>
    <row r="12" spans="1:9" ht="32.1" customHeight="1">
      <c r="A12" s="1647" t="s">
        <v>802</v>
      </c>
      <c r="B12" s="1645" t="s">
        <v>798</v>
      </c>
      <c r="C12" s="1646"/>
      <c r="D12" s="739"/>
      <c r="E12" s="740"/>
      <c r="F12" s="741"/>
      <c r="G12" s="744"/>
    </row>
    <row r="13" spans="1:9" ht="32.1" customHeight="1">
      <c r="A13" s="1339"/>
      <c r="B13" s="1645" t="s">
        <v>803</v>
      </c>
      <c r="C13" s="1646"/>
      <c r="D13" s="739"/>
      <c r="E13" s="740"/>
      <c r="F13" s="741"/>
      <c r="G13" s="744"/>
    </row>
    <row r="14" spans="1:9" ht="32.1" customHeight="1">
      <c r="A14" s="1339"/>
      <c r="B14" s="1645" t="s">
        <v>804</v>
      </c>
      <c r="C14" s="1646"/>
      <c r="D14" s="739"/>
      <c r="E14" s="740"/>
      <c r="F14" s="741"/>
      <c r="G14" s="745"/>
    </row>
    <row r="15" spans="1:9" ht="32.1" customHeight="1">
      <c r="A15" s="1339"/>
      <c r="B15" s="1324" t="s">
        <v>805</v>
      </c>
      <c r="C15" s="170" t="s">
        <v>806</v>
      </c>
      <c r="D15" s="171"/>
      <c r="E15" s="172"/>
      <c r="F15" s="160"/>
      <c r="G15" s="744"/>
    </row>
    <row r="16" spans="1:9" ht="32.1" customHeight="1">
      <c r="A16" s="1339"/>
      <c r="B16" s="1324"/>
      <c r="C16" s="167" t="s">
        <v>807</v>
      </c>
      <c r="D16" s="746">
        <v>51590</v>
      </c>
      <c r="E16" s="740"/>
      <c r="F16" s="741"/>
      <c r="G16" s="744"/>
    </row>
    <row r="17" spans="1:7" ht="32.1" customHeight="1">
      <c r="A17" s="1339"/>
      <c r="B17" s="1325"/>
      <c r="C17" s="167" t="s">
        <v>808</v>
      </c>
      <c r="D17" s="747"/>
      <c r="E17" s="740"/>
      <c r="F17" s="741"/>
      <c r="G17" s="745"/>
    </row>
    <row r="18" spans="1:7" ht="32.1" customHeight="1">
      <c r="A18" s="1339"/>
      <c r="B18" s="1641" t="s">
        <v>809</v>
      </c>
      <c r="C18" s="167" t="s">
        <v>806</v>
      </c>
      <c r="E18" s="740"/>
      <c r="F18" s="741"/>
      <c r="G18" s="744"/>
    </row>
    <row r="19" spans="1:7" ht="32.1" customHeight="1">
      <c r="A19" s="1339"/>
      <c r="B19" s="1324"/>
      <c r="C19" s="167" t="s">
        <v>807</v>
      </c>
      <c r="D19" s="739"/>
      <c r="E19" s="740"/>
      <c r="F19" s="741"/>
      <c r="G19" s="744"/>
    </row>
    <row r="20" spans="1:7" ht="32.1" customHeight="1">
      <c r="A20" s="1339"/>
      <c r="B20" s="1325"/>
      <c r="C20" s="167" t="s">
        <v>808</v>
      </c>
      <c r="D20" s="739"/>
      <c r="E20" s="740"/>
      <c r="F20" s="741"/>
      <c r="G20" s="745"/>
    </row>
    <row r="21" spans="1:7" ht="32.1" customHeight="1">
      <c r="A21" s="1339"/>
      <c r="B21" s="1642" t="s">
        <v>810</v>
      </c>
      <c r="C21" s="167" t="s">
        <v>811</v>
      </c>
      <c r="D21" s="748"/>
      <c r="E21" s="749"/>
      <c r="F21" s="743"/>
      <c r="G21" s="161"/>
    </row>
    <row r="22" spans="1:7" ht="32.1" customHeight="1">
      <c r="A22" s="1339"/>
      <c r="B22" s="1642"/>
      <c r="C22" s="167" t="s">
        <v>812</v>
      </c>
      <c r="D22" s="748"/>
      <c r="E22" s="749"/>
      <c r="F22" s="743"/>
      <c r="G22" s="742"/>
    </row>
    <row r="23" spans="1:7" ht="32.1" customHeight="1">
      <c r="A23" s="1339"/>
      <c r="B23" s="1642"/>
      <c r="C23" s="167" t="s">
        <v>813</v>
      </c>
      <c r="D23" s="748"/>
      <c r="E23" s="749"/>
      <c r="F23" s="743"/>
      <c r="G23" s="742"/>
    </row>
    <row r="24" spans="1:7" ht="32.1" customHeight="1">
      <c r="A24" s="1339"/>
      <c r="B24" s="1642" t="s">
        <v>814</v>
      </c>
      <c r="C24" s="167" t="s">
        <v>806</v>
      </c>
      <c r="D24" s="739"/>
      <c r="E24" s="740"/>
      <c r="F24" s="741"/>
      <c r="G24" s="161"/>
    </row>
    <row r="25" spans="1:7" ht="32.1" customHeight="1">
      <c r="A25" s="1339"/>
      <c r="B25" s="1642"/>
      <c r="C25" s="167" t="s">
        <v>807</v>
      </c>
      <c r="D25" s="739"/>
      <c r="E25" s="740"/>
      <c r="F25" s="741"/>
      <c r="G25" s="742"/>
    </row>
    <row r="26" spans="1:7" ht="32.1" customHeight="1">
      <c r="A26" s="1340"/>
      <c r="B26" s="1642"/>
      <c r="C26" s="167" t="s">
        <v>808</v>
      </c>
      <c r="D26" s="739"/>
      <c r="E26" s="740"/>
      <c r="F26" s="741"/>
      <c r="G26" s="745"/>
    </row>
    <row r="27" spans="1:7" ht="32.1" customHeight="1" thickBot="1">
      <c r="A27" s="1327" t="s">
        <v>815</v>
      </c>
      <c r="B27" s="1327"/>
      <c r="C27" s="1328"/>
      <c r="D27" s="493">
        <v>51590</v>
      </c>
      <c r="E27" s="178"/>
      <c r="F27" s="179"/>
      <c r="G27" s="180"/>
    </row>
    <row r="28" spans="1:7" ht="23.1" customHeight="1">
      <c r="A28" s="181" t="s">
        <v>733</v>
      </c>
      <c r="B28" s="182" t="s">
        <v>816</v>
      </c>
      <c r="C28" s="182" t="s">
        <v>817</v>
      </c>
      <c r="D28" s="182" t="s">
        <v>818</v>
      </c>
      <c r="E28" s="181"/>
      <c r="F28" s="181"/>
      <c r="G28" s="183"/>
    </row>
    <row r="29" spans="1:7" ht="36" customHeight="1">
      <c r="A29" s="184"/>
      <c r="B29" s="184"/>
      <c r="C29" s="184" t="s">
        <v>819</v>
      </c>
      <c r="D29" s="184"/>
      <c r="E29" s="184"/>
      <c r="F29" s="184"/>
      <c r="G29" s="185" t="s">
        <v>1289</v>
      </c>
    </row>
    <row r="30" spans="1:7" ht="23.1" customHeight="1">
      <c r="C30" s="186"/>
      <c r="G30" s="186"/>
    </row>
    <row r="31" spans="1:7" ht="23.1" customHeight="1">
      <c r="C31" s="186"/>
      <c r="G31" s="186"/>
    </row>
    <row r="32" spans="1:7" ht="23.1" customHeight="1">
      <c r="A32" s="187" t="s">
        <v>821</v>
      </c>
      <c r="C32" s="186"/>
      <c r="G32" s="186"/>
    </row>
    <row r="33" spans="1:7" ht="23.1" customHeight="1">
      <c r="A33" s="187" t="s">
        <v>822</v>
      </c>
      <c r="C33" s="186"/>
      <c r="G33" s="186"/>
    </row>
    <row r="34" spans="1:7" ht="23.1" customHeight="1">
      <c r="C34" s="186"/>
      <c r="G34" s="186"/>
    </row>
    <row r="38" spans="1:7" ht="16.2">
      <c r="A38" s="182"/>
      <c r="C38" s="188"/>
    </row>
    <row r="39" spans="1:7" ht="16.2">
      <c r="A39" s="182"/>
      <c r="C39" s="188"/>
    </row>
    <row r="40" spans="1:7" ht="16.2">
      <c r="A40" s="182"/>
      <c r="C40" s="188"/>
    </row>
    <row r="41" spans="1:7" ht="16.2">
      <c r="A41" s="182"/>
      <c r="C41" s="188"/>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7" type="noConversion"/>
  <hyperlinks>
    <hyperlink ref="H3" location="預告統計資料發布時間表!A1" display="回發布時間表" xr:uid="{E9D8DE7C-A7DB-4EE9-8B87-2BE35398503D}"/>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E0714-8BB3-40D5-AFED-5B3ACE11C6B7}">
  <dimension ref="A1:CB28"/>
  <sheetViews>
    <sheetView view="pageBreakPreview" zoomScale="80" zoomScaleNormal="100" zoomScaleSheetLayoutView="80" workbookViewId="0">
      <selection sqref="A1:AO19"/>
    </sheetView>
  </sheetViews>
  <sheetFormatPr defaultColWidth="9" defaultRowHeight="16.2"/>
  <cols>
    <col min="1" max="1" width="12.6640625" style="128" customWidth="1"/>
    <col min="2" max="2" width="10.44140625" style="128" customWidth="1"/>
    <col min="3" max="11" width="5.44140625" style="128" customWidth="1"/>
    <col min="12" max="14" width="6.109375" style="128" customWidth="1"/>
    <col min="15" max="41" width="5.33203125" style="128" customWidth="1"/>
    <col min="42" max="16384" width="9" style="128"/>
  </cols>
  <sheetData>
    <row r="1" spans="1:42" ht="17.25" customHeight="1">
      <c r="A1" s="750" t="s">
        <v>999</v>
      </c>
      <c r="B1" s="751"/>
      <c r="C1" s="192"/>
      <c r="D1" s="192"/>
      <c r="E1" s="192"/>
      <c r="F1" s="192"/>
      <c r="G1" s="192"/>
      <c r="H1" s="192"/>
      <c r="AI1" s="1648" t="s">
        <v>647</v>
      </c>
      <c r="AJ1" s="1648"/>
      <c r="AK1" s="1648"/>
      <c r="AL1" s="1648" t="s">
        <v>1290</v>
      </c>
      <c r="AM1" s="1648"/>
      <c r="AN1" s="1648"/>
      <c r="AO1" s="1648"/>
    </row>
    <row r="2" spans="1:42" ht="17.25" customHeight="1">
      <c r="A2" s="752" t="s">
        <v>1291</v>
      </c>
      <c r="B2" s="753" t="s">
        <v>1292</v>
      </c>
      <c r="C2" s="754"/>
      <c r="D2" s="754"/>
      <c r="E2" s="192"/>
      <c r="F2" s="192"/>
      <c r="G2" s="192"/>
      <c r="H2" s="192"/>
      <c r="L2" s="755"/>
      <c r="M2" s="755"/>
      <c r="N2" s="755"/>
      <c r="O2" s="755"/>
      <c r="P2" s="755"/>
      <c r="Q2" s="755"/>
      <c r="R2" s="755"/>
      <c r="S2" s="755"/>
      <c r="T2" s="755"/>
      <c r="U2" s="755"/>
      <c r="V2" s="755"/>
      <c r="W2" s="755"/>
      <c r="AG2" s="755"/>
      <c r="AH2" s="755"/>
      <c r="AI2" s="1648" t="s">
        <v>789</v>
      </c>
      <c r="AJ2" s="1648"/>
      <c r="AK2" s="1648"/>
      <c r="AL2" s="1648" t="s">
        <v>1293</v>
      </c>
      <c r="AM2" s="1648"/>
      <c r="AN2" s="1648"/>
      <c r="AO2" s="1648"/>
    </row>
    <row r="3" spans="1:42" s="759" customFormat="1" ht="28.2">
      <c r="A3" s="756" t="s">
        <v>1294</v>
      </c>
      <c r="B3" s="756"/>
      <c r="C3" s="757"/>
      <c r="D3" s="756"/>
      <c r="E3" s="756"/>
      <c r="F3" s="756"/>
      <c r="G3" s="756"/>
      <c r="H3" s="756"/>
      <c r="I3" s="756"/>
      <c r="J3" s="756"/>
      <c r="K3" s="756"/>
      <c r="L3" s="757"/>
      <c r="M3" s="758"/>
      <c r="N3" s="758"/>
      <c r="O3" s="758"/>
      <c r="P3" s="758"/>
      <c r="Q3" s="758"/>
      <c r="R3" s="758"/>
      <c r="S3" s="758"/>
      <c r="T3" s="758"/>
      <c r="U3" s="758"/>
      <c r="V3" s="758"/>
      <c r="W3" s="758"/>
      <c r="X3" s="756"/>
      <c r="Y3" s="756"/>
      <c r="Z3" s="756"/>
      <c r="AA3" s="756"/>
      <c r="AB3" s="756"/>
      <c r="AC3" s="756"/>
      <c r="AD3" s="756"/>
      <c r="AE3" s="756"/>
      <c r="AF3" s="756"/>
      <c r="AG3" s="757"/>
      <c r="AH3" s="757"/>
      <c r="AI3" s="757"/>
      <c r="AJ3" s="757"/>
      <c r="AK3" s="757"/>
      <c r="AL3" s="757"/>
      <c r="AM3" s="758"/>
      <c r="AN3" s="758"/>
      <c r="AO3" s="758"/>
      <c r="AP3" s="54" t="s">
        <v>12</v>
      </c>
    </row>
    <row r="4" spans="1:42" ht="34.5" customHeight="1" thickBot="1">
      <c r="C4" s="760"/>
      <c r="D4" s="760"/>
      <c r="E4" s="760"/>
      <c r="H4" s="761"/>
      <c r="K4" s="761"/>
      <c r="L4" s="761"/>
      <c r="S4" s="762" t="s">
        <v>1295</v>
      </c>
      <c r="X4" s="761"/>
      <c r="Y4" s="761"/>
      <c r="Z4" s="761"/>
      <c r="AA4" s="761"/>
      <c r="AB4" s="761"/>
      <c r="AC4" s="761"/>
      <c r="AD4" s="761"/>
      <c r="AE4" s="761"/>
      <c r="AF4" s="761"/>
      <c r="AG4" s="761"/>
      <c r="AH4" s="761"/>
      <c r="AI4" s="761"/>
      <c r="AJ4" s="761"/>
      <c r="AK4" s="761"/>
      <c r="AL4" s="761"/>
      <c r="AM4" s="763"/>
      <c r="AN4" s="763"/>
      <c r="AO4" s="764" t="s">
        <v>1296</v>
      </c>
    </row>
    <row r="5" spans="1:42" ht="27" customHeight="1">
      <c r="A5" s="1649" t="s">
        <v>929</v>
      </c>
      <c r="B5" s="1650"/>
      <c r="C5" s="1655" t="s">
        <v>1297</v>
      </c>
      <c r="D5" s="1655"/>
      <c r="E5" s="1655"/>
      <c r="F5" s="1655"/>
      <c r="G5" s="1655"/>
      <c r="H5" s="1655"/>
      <c r="I5" s="1655"/>
      <c r="J5" s="1655"/>
      <c r="K5" s="1655"/>
      <c r="L5" s="1650" t="s">
        <v>1298</v>
      </c>
      <c r="M5" s="1650"/>
      <c r="N5" s="1650"/>
      <c r="O5" s="1655" t="s">
        <v>1299</v>
      </c>
      <c r="P5" s="1655"/>
      <c r="Q5" s="1655"/>
      <c r="R5" s="1655"/>
      <c r="S5" s="1655"/>
      <c r="T5" s="1655"/>
      <c r="U5" s="1655"/>
      <c r="V5" s="1655"/>
      <c r="W5" s="1655"/>
      <c r="X5" s="1655" t="s">
        <v>1300</v>
      </c>
      <c r="Y5" s="1655"/>
      <c r="Z5" s="1655"/>
      <c r="AA5" s="1655"/>
      <c r="AB5" s="1655"/>
      <c r="AC5" s="1655"/>
      <c r="AD5" s="1655"/>
      <c r="AE5" s="1655"/>
      <c r="AF5" s="1655"/>
      <c r="AG5" s="1655"/>
      <c r="AH5" s="1655"/>
      <c r="AI5" s="1655"/>
      <c r="AJ5" s="1655"/>
      <c r="AK5" s="1655"/>
      <c r="AL5" s="1655"/>
      <c r="AM5" s="1655"/>
      <c r="AN5" s="1655"/>
      <c r="AO5" s="1656"/>
    </row>
    <row r="6" spans="1:42" ht="29.25" customHeight="1">
      <c r="A6" s="1651"/>
      <c r="B6" s="1652"/>
      <c r="C6" s="765" t="s">
        <v>1301</v>
      </c>
      <c r="D6" s="765"/>
      <c r="E6" s="765"/>
      <c r="F6" s="765" t="s">
        <v>1302</v>
      </c>
      <c r="G6" s="765"/>
      <c r="H6" s="765"/>
      <c r="I6" s="1657" t="s">
        <v>1303</v>
      </c>
      <c r="J6" s="1657"/>
      <c r="K6" s="1657"/>
      <c r="L6" s="1652"/>
      <c r="M6" s="1652"/>
      <c r="N6" s="1652"/>
      <c r="O6" s="765" t="s">
        <v>1033</v>
      </c>
      <c r="P6" s="765"/>
      <c r="Q6" s="765"/>
      <c r="R6" s="765" t="s">
        <v>1302</v>
      </c>
      <c r="S6" s="765"/>
      <c r="T6" s="765"/>
      <c r="U6" s="1657" t="s">
        <v>1303</v>
      </c>
      <c r="V6" s="1657"/>
      <c r="W6" s="1657"/>
      <c r="X6" s="1657" t="s">
        <v>1304</v>
      </c>
      <c r="Y6" s="1660"/>
      <c r="Z6" s="1660"/>
      <c r="AA6" s="1652" t="s">
        <v>1305</v>
      </c>
      <c r="AB6" s="1661"/>
      <c r="AC6" s="1661"/>
      <c r="AD6" s="1652" t="s">
        <v>1306</v>
      </c>
      <c r="AE6" s="1661"/>
      <c r="AF6" s="1661"/>
      <c r="AG6" s="1652" t="s">
        <v>1307</v>
      </c>
      <c r="AH6" s="1661"/>
      <c r="AI6" s="1661"/>
      <c r="AJ6" s="1652" t="s">
        <v>1308</v>
      </c>
      <c r="AK6" s="1661"/>
      <c r="AL6" s="1661"/>
      <c r="AM6" s="1658" t="s">
        <v>1309</v>
      </c>
      <c r="AN6" s="1658"/>
      <c r="AO6" s="1659"/>
    </row>
    <row r="7" spans="1:42" ht="59.25" customHeight="1" thickBot="1">
      <c r="A7" s="1653"/>
      <c r="B7" s="1654"/>
      <c r="C7" s="767" t="s">
        <v>1310</v>
      </c>
      <c r="D7" s="768" t="s">
        <v>1311</v>
      </c>
      <c r="E7" s="768" t="s">
        <v>1312</v>
      </c>
      <c r="F7" s="767" t="s">
        <v>1310</v>
      </c>
      <c r="G7" s="768" t="s">
        <v>1311</v>
      </c>
      <c r="H7" s="768" t="s">
        <v>1312</v>
      </c>
      <c r="I7" s="767" t="s">
        <v>1310</v>
      </c>
      <c r="J7" s="768" t="s">
        <v>1311</v>
      </c>
      <c r="K7" s="768" t="s">
        <v>1312</v>
      </c>
      <c r="L7" s="768" t="s">
        <v>1016</v>
      </c>
      <c r="M7" s="767" t="s">
        <v>1313</v>
      </c>
      <c r="N7" s="767" t="s">
        <v>1314</v>
      </c>
      <c r="O7" s="768" t="s">
        <v>1016</v>
      </c>
      <c r="P7" s="767" t="s">
        <v>1313</v>
      </c>
      <c r="Q7" s="767" t="s">
        <v>1314</v>
      </c>
      <c r="R7" s="768" t="s">
        <v>1016</v>
      </c>
      <c r="S7" s="767" t="s">
        <v>1313</v>
      </c>
      <c r="T7" s="767" t="s">
        <v>1314</v>
      </c>
      <c r="U7" s="768" t="s">
        <v>1016</v>
      </c>
      <c r="V7" s="767" t="s">
        <v>1313</v>
      </c>
      <c r="W7" s="767" t="s">
        <v>1314</v>
      </c>
      <c r="X7" s="768" t="s">
        <v>1016</v>
      </c>
      <c r="Y7" s="767" t="s">
        <v>1313</v>
      </c>
      <c r="Z7" s="767" t="s">
        <v>1314</v>
      </c>
      <c r="AA7" s="768" t="s">
        <v>1227</v>
      </c>
      <c r="AB7" s="767" t="s">
        <v>1313</v>
      </c>
      <c r="AC7" s="767" t="s">
        <v>1314</v>
      </c>
      <c r="AD7" s="768" t="s">
        <v>1227</v>
      </c>
      <c r="AE7" s="767" t="s">
        <v>1313</v>
      </c>
      <c r="AF7" s="767" t="s">
        <v>1314</v>
      </c>
      <c r="AG7" s="768" t="s">
        <v>1227</v>
      </c>
      <c r="AH7" s="767" t="s">
        <v>1313</v>
      </c>
      <c r="AI7" s="767" t="s">
        <v>1314</v>
      </c>
      <c r="AJ7" s="768" t="s">
        <v>1227</v>
      </c>
      <c r="AK7" s="767" t="s">
        <v>1313</v>
      </c>
      <c r="AL7" s="767" t="s">
        <v>1314</v>
      </c>
      <c r="AM7" s="769" t="s">
        <v>1227</v>
      </c>
      <c r="AN7" s="770" t="s">
        <v>1313</v>
      </c>
      <c r="AO7" s="771" t="s">
        <v>1314</v>
      </c>
    </row>
    <row r="8" spans="1:42" ht="27" customHeight="1">
      <c r="A8" s="1662" t="s">
        <v>1315</v>
      </c>
      <c r="B8" s="772" t="s">
        <v>1227</v>
      </c>
      <c r="C8" s="773">
        <v>28</v>
      </c>
      <c r="D8" s="773">
        <v>19</v>
      </c>
      <c r="E8" s="773">
        <v>9</v>
      </c>
      <c r="F8" s="773">
        <v>6</v>
      </c>
      <c r="G8" s="773">
        <v>4</v>
      </c>
      <c r="H8" s="773">
        <v>2</v>
      </c>
      <c r="I8" s="773">
        <v>22</v>
      </c>
      <c r="J8" s="773">
        <v>15</v>
      </c>
      <c r="K8" s="773">
        <v>7</v>
      </c>
      <c r="L8" s="773">
        <v>28</v>
      </c>
      <c r="M8" s="773">
        <v>19</v>
      </c>
      <c r="N8" s="773">
        <v>9</v>
      </c>
      <c r="O8" s="1665" t="s">
        <v>1316</v>
      </c>
      <c r="P8" s="1665" t="s">
        <v>1316</v>
      </c>
      <c r="Q8" s="1665" t="s">
        <v>1316</v>
      </c>
      <c r="R8" s="1665" t="s">
        <v>1316</v>
      </c>
      <c r="S8" s="1665" t="s">
        <v>1316</v>
      </c>
      <c r="T8" s="1665" t="s">
        <v>1316</v>
      </c>
      <c r="U8" s="1665" t="s">
        <v>1316</v>
      </c>
      <c r="V8" s="1665" t="s">
        <v>1316</v>
      </c>
      <c r="W8" s="1665" t="s">
        <v>1316</v>
      </c>
      <c r="X8" s="1668">
        <v>15</v>
      </c>
      <c r="Y8" s="1668">
        <v>7</v>
      </c>
      <c r="Z8" s="1668">
        <v>8</v>
      </c>
      <c r="AA8" s="1665" t="s">
        <v>1316</v>
      </c>
      <c r="AB8" s="1665" t="s">
        <v>1316</v>
      </c>
      <c r="AC8" s="1665" t="s">
        <v>1316</v>
      </c>
      <c r="AD8" s="1668">
        <v>15</v>
      </c>
      <c r="AE8" s="1668">
        <v>7</v>
      </c>
      <c r="AF8" s="1668">
        <v>8</v>
      </c>
      <c r="AG8" s="1665" t="s">
        <v>1316</v>
      </c>
      <c r="AH8" s="1665" t="s">
        <v>1316</v>
      </c>
      <c r="AI8" s="1665" t="s">
        <v>1316</v>
      </c>
      <c r="AJ8" s="1665" t="s">
        <v>1316</v>
      </c>
      <c r="AK8" s="1665" t="s">
        <v>1316</v>
      </c>
      <c r="AL8" s="1665" t="s">
        <v>1316</v>
      </c>
      <c r="AM8" s="1665" t="s">
        <v>1316</v>
      </c>
      <c r="AN8" s="1665" t="s">
        <v>1316</v>
      </c>
      <c r="AO8" s="1671" t="s">
        <v>1316</v>
      </c>
    </row>
    <row r="9" spans="1:42" ht="27" customHeight="1">
      <c r="A9" s="1663"/>
      <c r="B9" s="766" t="s">
        <v>1317</v>
      </c>
      <c r="C9" s="774">
        <v>9</v>
      </c>
      <c r="D9" s="774">
        <v>9</v>
      </c>
      <c r="E9" s="774" t="s">
        <v>1318</v>
      </c>
      <c r="F9" s="774">
        <v>1</v>
      </c>
      <c r="G9" s="774">
        <v>1</v>
      </c>
      <c r="H9" s="774" t="s">
        <v>1318</v>
      </c>
      <c r="I9" s="774">
        <v>8</v>
      </c>
      <c r="J9" s="774">
        <v>8</v>
      </c>
      <c r="K9" s="774" t="s">
        <v>1318</v>
      </c>
      <c r="L9" s="774">
        <v>9</v>
      </c>
      <c r="M9" s="774">
        <v>9</v>
      </c>
      <c r="N9" s="774" t="s">
        <v>1318</v>
      </c>
      <c r="O9" s="1666"/>
      <c r="P9" s="1666"/>
      <c r="Q9" s="1666"/>
      <c r="R9" s="1666"/>
      <c r="S9" s="1666"/>
      <c r="T9" s="1666"/>
      <c r="U9" s="1666"/>
      <c r="V9" s="1666"/>
      <c r="W9" s="1666"/>
      <c r="X9" s="1669"/>
      <c r="Y9" s="1669"/>
      <c r="Z9" s="1669"/>
      <c r="AA9" s="1666"/>
      <c r="AB9" s="1666"/>
      <c r="AC9" s="1666"/>
      <c r="AD9" s="1669"/>
      <c r="AE9" s="1669"/>
      <c r="AF9" s="1669"/>
      <c r="AG9" s="1666"/>
      <c r="AH9" s="1666"/>
      <c r="AI9" s="1666"/>
      <c r="AJ9" s="1666"/>
      <c r="AK9" s="1666"/>
      <c r="AL9" s="1666"/>
      <c r="AM9" s="1666"/>
      <c r="AN9" s="1666"/>
      <c r="AO9" s="1672"/>
    </row>
    <row r="10" spans="1:42" ht="27" customHeight="1">
      <c r="A10" s="1663"/>
      <c r="B10" s="775" t="s">
        <v>1319</v>
      </c>
      <c r="C10" s="774">
        <v>12</v>
      </c>
      <c r="D10" s="774">
        <v>7</v>
      </c>
      <c r="E10" s="774">
        <v>5</v>
      </c>
      <c r="F10" s="774">
        <v>3</v>
      </c>
      <c r="G10" s="774">
        <v>2</v>
      </c>
      <c r="H10" s="774">
        <v>1</v>
      </c>
      <c r="I10" s="774">
        <v>9</v>
      </c>
      <c r="J10" s="774">
        <v>5</v>
      </c>
      <c r="K10" s="774">
        <v>4</v>
      </c>
      <c r="L10" s="774">
        <v>12</v>
      </c>
      <c r="M10" s="774">
        <v>7</v>
      </c>
      <c r="N10" s="774">
        <v>5</v>
      </c>
      <c r="O10" s="1666"/>
      <c r="P10" s="1666"/>
      <c r="Q10" s="1666"/>
      <c r="R10" s="1666"/>
      <c r="S10" s="1666"/>
      <c r="T10" s="1666"/>
      <c r="U10" s="1666"/>
      <c r="V10" s="1666"/>
      <c r="W10" s="1666"/>
      <c r="X10" s="1669"/>
      <c r="Y10" s="1669"/>
      <c r="Z10" s="1669"/>
      <c r="AA10" s="1666"/>
      <c r="AB10" s="1666"/>
      <c r="AC10" s="1666"/>
      <c r="AD10" s="1669"/>
      <c r="AE10" s="1669"/>
      <c r="AF10" s="1669"/>
      <c r="AG10" s="1666"/>
      <c r="AH10" s="1666"/>
      <c r="AI10" s="1666"/>
      <c r="AJ10" s="1666"/>
      <c r="AK10" s="1666"/>
      <c r="AL10" s="1666"/>
      <c r="AM10" s="1666"/>
      <c r="AN10" s="1666"/>
      <c r="AO10" s="1672"/>
    </row>
    <row r="11" spans="1:42" ht="27" customHeight="1">
      <c r="A11" s="1663"/>
      <c r="B11" s="775" t="s">
        <v>1320</v>
      </c>
      <c r="C11" s="774">
        <v>1</v>
      </c>
      <c r="D11" s="774" t="s">
        <v>1318</v>
      </c>
      <c r="E11" s="774">
        <v>1</v>
      </c>
      <c r="F11" s="774" t="s">
        <v>1318</v>
      </c>
      <c r="G11" s="774" t="s">
        <v>1318</v>
      </c>
      <c r="H11" s="774" t="s">
        <v>1318</v>
      </c>
      <c r="I11" s="774">
        <v>1</v>
      </c>
      <c r="J11" s="774" t="s">
        <v>1318</v>
      </c>
      <c r="K11" s="774">
        <v>1</v>
      </c>
      <c r="L11" s="774">
        <v>1</v>
      </c>
      <c r="M11" s="774" t="s">
        <v>1318</v>
      </c>
      <c r="N11" s="774">
        <v>1</v>
      </c>
      <c r="O11" s="1666"/>
      <c r="P11" s="1666"/>
      <c r="Q11" s="1666"/>
      <c r="R11" s="1666"/>
      <c r="S11" s="1666"/>
      <c r="T11" s="1666"/>
      <c r="U11" s="1666"/>
      <c r="V11" s="1666"/>
      <c r="W11" s="1666"/>
      <c r="X11" s="1669"/>
      <c r="Y11" s="1669"/>
      <c r="Z11" s="1669"/>
      <c r="AA11" s="1666"/>
      <c r="AB11" s="1666"/>
      <c r="AC11" s="1666"/>
      <c r="AD11" s="1669"/>
      <c r="AE11" s="1669"/>
      <c r="AF11" s="1669"/>
      <c r="AG11" s="1666"/>
      <c r="AH11" s="1666"/>
      <c r="AI11" s="1666"/>
      <c r="AJ11" s="1666"/>
      <c r="AK11" s="1666"/>
      <c r="AL11" s="1666"/>
      <c r="AM11" s="1666"/>
      <c r="AN11" s="1666"/>
      <c r="AO11" s="1672"/>
    </row>
    <row r="12" spans="1:42" ht="27" customHeight="1">
      <c r="A12" s="1663"/>
      <c r="B12" s="775" t="s">
        <v>1321</v>
      </c>
      <c r="C12" s="774">
        <v>4</v>
      </c>
      <c r="D12" s="774">
        <v>3</v>
      </c>
      <c r="E12" s="774">
        <v>1</v>
      </c>
      <c r="F12" s="774">
        <v>2</v>
      </c>
      <c r="G12" s="774">
        <v>1</v>
      </c>
      <c r="H12" s="774">
        <v>1</v>
      </c>
      <c r="I12" s="774">
        <v>2</v>
      </c>
      <c r="J12" s="774">
        <v>2</v>
      </c>
      <c r="K12" s="774" t="s">
        <v>1318</v>
      </c>
      <c r="L12" s="774">
        <v>4</v>
      </c>
      <c r="M12" s="774">
        <v>3</v>
      </c>
      <c r="N12" s="774">
        <v>1</v>
      </c>
      <c r="O12" s="1666"/>
      <c r="P12" s="1666"/>
      <c r="Q12" s="1666"/>
      <c r="R12" s="1666"/>
      <c r="S12" s="1666"/>
      <c r="T12" s="1666"/>
      <c r="U12" s="1666"/>
      <c r="V12" s="1666"/>
      <c r="W12" s="1666"/>
      <c r="X12" s="1669"/>
      <c r="Y12" s="1669"/>
      <c r="Z12" s="1669"/>
      <c r="AA12" s="1666"/>
      <c r="AB12" s="1666"/>
      <c r="AC12" s="1666"/>
      <c r="AD12" s="1669"/>
      <c r="AE12" s="1669"/>
      <c r="AF12" s="1669"/>
      <c r="AG12" s="1666"/>
      <c r="AH12" s="1666"/>
      <c r="AI12" s="1666"/>
      <c r="AJ12" s="1666"/>
      <c r="AK12" s="1666"/>
      <c r="AL12" s="1666"/>
      <c r="AM12" s="1666"/>
      <c r="AN12" s="1666"/>
      <c r="AO12" s="1672"/>
    </row>
    <row r="13" spans="1:42" ht="27" customHeight="1" thickBot="1">
      <c r="A13" s="1664"/>
      <c r="B13" s="776" t="s">
        <v>1322</v>
      </c>
      <c r="C13" s="777">
        <v>2</v>
      </c>
      <c r="D13" s="777" t="s">
        <v>1318</v>
      </c>
      <c r="E13" s="777">
        <v>2</v>
      </c>
      <c r="F13" s="777" t="s">
        <v>1318</v>
      </c>
      <c r="G13" s="777" t="s">
        <v>1318</v>
      </c>
      <c r="H13" s="777" t="s">
        <v>1318</v>
      </c>
      <c r="I13" s="777">
        <v>2</v>
      </c>
      <c r="J13" s="777" t="s">
        <v>1318</v>
      </c>
      <c r="K13" s="777">
        <v>2</v>
      </c>
      <c r="L13" s="777">
        <v>2</v>
      </c>
      <c r="M13" s="777" t="s">
        <v>1318</v>
      </c>
      <c r="N13" s="777">
        <v>2</v>
      </c>
      <c r="O13" s="1667"/>
      <c r="P13" s="1667"/>
      <c r="Q13" s="1667"/>
      <c r="R13" s="1667"/>
      <c r="S13" s="1667"/>
      <c r="T13" s="1667"/>
      <c r="U13" s="1667"/>
      <c r="V13" s="1667"/>
      <c r="W13" s="1667"/>
      <c r="X13" s="1670"/>
      <c r="Y13" s="1670"/>
      <c r="Z13" s="1670"/>
      <c r="AA13" s="1667"/>
      <c r="AB13" s="1667"/>
      <c r="AC13" s="1667"/>
      <c r="AD13" s="1670"/>
      <c r="AE13" s="1670"/>
      <c r="AF13" s="1670"/>
      <c r="AG13" s="1667"/>
      <c r="AH13" s="1667"/>
      <c r="AI13" s="1667"/>
      <c r="AJ13" s="1667"/>
      <c r="AK13" s="1667"/>
      <c r="AL13" s="1667"/>
      <c r="AM13" s="1667"/>
      <c r="AN13" s="1667"/>
      <c r="AO13" s="1673"/>
    </row>
    <row r="14" spans="1:42">
      <c r="A14" s="1674" t="s">
        <v>1037</v>
      </c>
      <c r="B14" s="778"/>
      <c r="C14" s="192"/>
      <c r="D14" s="192"/>
      <c r="H14" s="1675" t="s">
        <v>1038</v>
      </c>
      <c r="K14" s="192"/>
      <c r="L14" s="192"/>
      <c r="Q14" s="779" t="s">
        <v>1323</v>
      </c>
      <c r="X14" s="192"/>
      <c r="Y14" s="192"/>
      <c r="Z14" s="192"/>
      <c r="AA14" s="1677" t="s">
        <v>1324</v>
      </c>
      <c r="AB14" s="1678"/>
      <c r="AK14" s="1679" t="s">
        <v>1325</v>
      </c>
      <c r="AL14" s="1679"/>
      <c r="AM14" s="1679"/>
      <c r="AN14" s="1679"/>
      <c r="AO14" s="1679"/>
    </row>
    <row r="15" spans="1:42">
      <c r="A15" s="1674"/>
      <c r="B15" s="778"/>
      <c r="C15" s="192"/>
      <c r="D15" s="192"/>
      <c r="H15" s="1676"/>
      <c r="K15" s="192"/>
      <c r="L15" s="192"/>
      <c r="Q15" s="779" t="s">
        <v>1041</v>
      </c>
      <c r="X15" s="192"/>
      <c r="Y15" s="192"/>
      <c r="Z15" s="192"/>
      <c r="AA15" s="1678"/>
      <c r="AB15" s="1678"/>
    </row>
    <row r="16" spans="1:42">
      <c r="A16" s="781"/>
      <c r="B16" s="781"/>
      <c r="C16" s="781"/>
      <c r="D16" s="781"/>
      <c r="E16" s="781"/>
      <c r="F16" s="781"/>
      <c r="G16" s="781"/>
      <c r="H16" s="781"/>
      <c r="I16" s="781"/>
      <c r="J16" s="781"/>
    </row>
    <row r="17" spans="1:80" s="192" customFormat="1">
      <c r="B17" s="782"/>
      <c r="C17" s="780"/>
      <c r="D17" s="780"/>
    </row>
    <row r="18" spans="1:80" ht="16.5" customHeight="1">
      <c r="A18" s="782" t="s">
        <v>1326</v>
      </c>
      <c r="B18" s="783"/>
      <c r="AP18" s="192"/>
      <c r="AQ18" s="192"/>
      <c r="AR18" s="192"/>
      <c r="AS18" s="192"/>
      <c r="AT18" s="192"/>
      <c r="AU18" s="192"/>
      <c r="AV18" s="192"/>
      <c r="AW18" s="192"/>
      <c r="AX18" s="192"/>
      <c r="AY18" s="192"/>
      <c r="AZ18" s="192"/>
      <c r="BA18" s="192"/>
      <c r="BB18" s="192"/>
      <c r="BC18" s="192"/>
      <c r="BD18" s="192"/>
      <c r="BE18" s="192"/>
      <c r="BF18" s="192"/>
      <c r="BG18" s="192"/>
      <c r="BH18" s="192"/>
      <c r="BI18" s="192"/>
      <c r="BJ18" s="192"/>
      <c r="BK18" s="192"/>
      <c r="BL18" s="192"/>
      <c r="BM18" s="192"/>
      <c r="BN18" s="192"/>
      <c r="BO18" s="192"/>
      <c r="BP18" s="192"/>
      <c r="BQ18" s="192"/>
      <c r="BR18" s="192"/>
      <c r="BS18" s="192"/>
      <c r="BT18" s="192"/>
      <c r="BU18" s="192"/>
      <c r="BV18" s="192"/>
      <c r="BW18" s="192"/>
      <c r="BX18" s="192"/>
      <c r="BY18" s="192"/>
      <c r="BZ18" s="192"/>
      <c r="CA18" s="192"/>
      <c r="CB18" s="192"/>
    </row>
    <row r="19" spans="1:80" ht="16.5" customHeight="1">
      <c r="A19" s="192" t="s">
        <v>1327</v>
      </c>
      <c r="B19" s="784"/>
      <c r="C19" s="785"/>
      <c r="D19" s="785"/>
      <c r="E19" s="785"/>
      <c r="F19" s="785"/>
      <c r="G19" s="785"/>
      <c r="H19" s="785"/>
      <c r="I19" s="785"/>
      <c r="J19" s="785"/>
      <c r="K19" s="785"/>
      <c r="L19" s="785"/>
      <c r="M19" s="785"/>
      <c r="N19" s="785"/>
      <c r="O19" s="785"/>
      <c r="P19" s="785"/>
      <c r="Q19" s="785"/>
      <c r="R19" s="785"/>
      <c r="S19" s="785"/>
      <c r="T19" s="785"/>
      <c r="U19" s="785"/>
      <c r="V19" s="785"/>
      <c r="W19" s="785"/>
      <c r="X19" s="785"/>
      <c r="Y19" s="785"/>
      <c r="Z19" s="785"/>
      <c r="AA19" s="785"/>
      <c r="AB19" s="785"/>
      <c r="AC19" s="785"/>
      <c r="AD19" s="785"/>
      <c r="AE19" s="785"/>
      <c r="AF19" s="785"/>
      <c r="AG19" s="785"/>
      <c r="AH19" s="785"/>
      <c r="AI19" s="785"/>
      <c r="AJ19" s="785"/>
      <c r="AK19" s="785"/>
      <c r="AL19" s="785"/>
      <c r="AM19" s="785"/>
      <c r="AN19" s="785"/>
      <c r="AO19" s="785"/>
      <c r="AP19" s="192"/>
      <c r="AQ19" s="192"/>
      <c r="AR19" s="192"/>
      <c r="AS19" s="192"/>
      <c r="AT19" s="192"/>
      <c r="AU19" s="192"/>
      <c r="AV19" s="192"/>
      <c r="AW19" s="192"/>
      <c r="AX19" s="192"/>
      <c r="AY19" s="192"/>
      <c r="AZ19" s="192"/>
      <c r="BA19" s="192"/>
      <c r="BB19" s="192"/>
      <c r="BC19" s="192"/>
      <c r="BD19" s="192"/>
      <c r="BE19" s="192"/>
      <c r="BF19" s="192"/>
      <c r="BG19" s="192"/>
      <c r="BH19" s="192"/>
      <c r="BI19" s="192"/>
      <c r="BJ19" s="192"/>
      <c r="BK19" s="192"/>
      <c r="BL19" s="192"/>
      <c r="BM19" s="192"/>
      <c r="BN19" s="192"/>
      <c r="BO19" s="192"/>
      <c r="BP19" s="192"/>
      <c r="BQ19" s="192"/>
      <c r="BR19" s="192"/>
      <c r="BS19" s="192"/>
      <c r="BT19" s="192"/>
      <c r="BU19" s="192"/>
      <c r="BV19" s="192"/>
      <c r="BW19" s="192"/>
      <c r="BX19" s="192"/>
      <c r="BY19" s="192"/>
      <c r="BZ19" s="192"/>
      <c r="CA19" s="192"/>
      <c r="CB19" s="192"/>
    </row>
    <row r="20" spans="1:80">
      <c r="A20" s="192"/>
      <c r="B20" s="192"/>
      <c r="C20" s="780"/>
      <c r="D20" s="780"/>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2"/>
      <c r="AZ20" s="192"/>
      <c r="BA20" s="192"/>
      <c r="BB20" s="192"/>
      <c r="BC20" s="192"/>
      <c r="BD20" s="192"/>
      <c r="BE20" s="192"/>
      <c r="BF20" s="192"/>
      <c r="BG20" s="192"/>
      <c r="BH20" s="192"/>
      <c r="BI20" s="192"/>
      <c r="BJ20" s="192"/>
      <c r="BK20" s="192"/>
      <c r="BL20" s="192"/>
      <c r="BM20" s="192"/>
      <c r="BN20" s="192"/>
      <c r="BO20" s="192"/>
      <c r="BP20" s="192"/>
      <c r="BQ20" s="192"/>
      <c r="BR20" s="192"/>
      <c r="BS20" s="192"/>
      <c r="BT20" s="192"/>
      <c r="BU20" s="192"/>
      <c r="BV20" s="192"/>
      <c r="BW20" s="192"/>
      <c r="BX20" s="192"/>
      <c r="BY20" s="192"/>
      <c r="BZ20" s="192"/>
      <c r="CA20" s="192"/>
      <c r="CB20" s="192"/>
    </row>
    <row r="21" spans="1:80">
      <c r="A21" s="782"/>
      <c r="B21" s="782"/>
      <c r="C21" s="192"/>
      <c r="E21" s="192"/>
      <c r="F21" s="192"/>
      <c r="H21" s="192"/>
      <c r="I21" s="192"/>
      <c r="J21" s="192"/>
      <c r="M21" s="192"/>
      <c r="N21" s="192"/>
      <c r="O21" s="192"/>
      <c r="P21" s="192"/>
      <c r="Q21" s="192"/>
      <c r="R21" s="192"/>
      <c r="S21" s="192"/>
      <c r="T21" s="192"/>
      <c r="U21" s="192"/>
      <c r="V21" s="192"/>
      <c r="W21" s="192"/>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c r="BM21" s="192"/>
      <c r="BN21" s="192"/>
      <c r="BO21" s="192"/>
      <c r="BP21" s="192"/>
      <c r="BQ21" s="192"/>
      <c r="BR21" s="192"/>
      <c r="BS21" s="192"/>
      <c r="BT21" s="192"/>
      <c r="BU21" s="192"/>
      <c r="BV21" s="192"/>
      <c r="BW21" s="192"/>
      <c r="BX21" s="192"/>
      <c r="BY21" s="192"/>
      <c r="BZ21" s="192"/>
      <c r="CA21" s="192"/>
      <c r="CB21" s="192"/>
    </row>
    <row r="22" spans="1:80">
      <c r="A22" s="192"/>
      <c r="B22" s="192"/>
      <c r="C22" s="192"/>
      <c r="E22" s="192"/>
      <c r="F22" s="192"/>
      <c r="G22" s="192"/>
      <c r="H22" s="192"/>
      <c r="I22" s="192"/>
      <c r="J22" s="192"/>
      <c r="M22" s="192"/>
      <c r="N22" s="192"/>
      <c r="O22" s="192"/>
      <c r="P22" s="192"/>
      <c r="Q22" s="192"/>
      <c r="R22" s="192"/>
      <c r="S22" s="192"/>
      <c r="T22" s="192"/>
      <c r="U22" s="192"/>
      <c r="V22" s="192"/>
      <c r="W22" s="192"/>
      <c r="AD22" s="192"/>
      <c r="AE22" s="192"/>
      <c r="AF22" s="192"/>
      <c r="AG22" s="192"/>
      <c r="AH22" s="192"/>
      <c r="AI22" s="192"/>
      <c r="AJ22" s="192"/>
      <c r="AK22" s="192"/>
      <c r="AL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c r="BL22" s="192"/>
      <c r="BM22" s="192"/>
      <c r="BN22" s="192"/>
      <c r="BO22" s="192"/>
      <c r="BP22" s="192"/>
      <c r="BQ22" s="192"/>
      <c r="BR22" s="192"/>
      <c r="BS22" s="192"/>
      <c r="BT22" s="192"/>
      <c r="BU22" s="192"/>
      <c r="BV22" s="192"/>
      <c r="BW22" s="192"/>
      <c r="BX22" s="192"/>
      <c r="BY22" s="192"/>
      <c r="BZ22" s="192"/>
      <c r="CA22" s="192"/>
      <c r="CB22" s="192"/>
    </row>
    <row r="23" spans="1:80">
      <c r="A23" s="192"/>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2"/>
      <c r="BR23" s="192"/>
      <c r="BS23" s="192"/>
      <c r="BT23" s="192"/>
      <c r="BU23" s="192"/>
      <c r="BV23" s="192"/>
      <c r="BW23" s="192"/>
      <c r="BX23" s="192"/>
      <c r="BY23" s="192"/>
      <c r="BZ23" s="192"/>
      <c r="CA23" s="192"/>
      <c r="CB23" s="192"/>
    </row>
    <row r="24" spans="1:80">
      <c r="A24" s="192"/>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2"/>
      <c r="BR24" s="192"/>
      <c r="BS24" s="192"/>
      <c r="BT24" s="192"/>
      <c r="BU24" s="192"/>
      <c r="BV24" s="192"/>
      <c r="BW24" s="192"/>
      <c r="BX24" s="192"/>
      <c r="BY24" s="192"/>
      <c r="BZ24" s="192"/>
      <c r="CA24" s="192"/>
      <c r="CB24" s="192"/>
    </row>
    <row r="25" spans="1:80">
      <c r="A25" s="192"/>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c r="AN25" s="192"/>
      <c r="AO25" s="192"/>
      <c r="AP25" s="192"/>
      <c r="AQ25" s="192"/>
      <c r="AR25" s="192"/>
      <c r="AS25" s="192"/>
      <c r="AT25" s="192"/>
      <c r="AU25" s="192"/>
      <c r="AV25" s="192"/>
      <c r="AW25" s="192"/>
      <c r="AX25" s="192"/>
      <c r="AY25" s="192"/>
      <c r="AZ25" s="192"/>
      <c r="BA25" s="192"/>
      <c r="BB25" s="192"/>
      <c r="BC25" s="192"/>
      <c r="BD25" s="192"/>
      <c r="BE25" s="192"/>
      <c r="BF25" s="192"/>
      <c r="BG25" s="192"/>
      <c r="BH25" s="192"/>
      <c r="BI25" s="192"/>
      <c r="BJ25" s="192"/>
      <c r="BK25" s="192"/>
      <c r="BL25" s="192"/>
      <c r="BM25" s="192"/>
      <c r="BN25" s="192"/>
      <c r="BO25" s="192"/>
      <c r="BP25" s="192"/>
      <c r="BQ25" s="192"/>
      <c r="BR25" s="192"/>
      <c r="BS25" s="192"/>
      <c r="BT25" s="192"/>
      <c r="BU25" s="192"/>
      <c r="BV25" s="192"/>
      <c r="BW25" s="192"/>
      <c r="BX25" s="192"/>
      <c r="BY25" s="192"/>
      <c r="BZ25" s="192"/>
      <c r="CA25" s="192"/>
      <c r="CB25" s="192"/>
    </row>
    <row r="26" spans="1:80">
      <c r="A26" s="192"/>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2"/>
      <c r="AT26" s="192"/>
      <c r="AU26" s="192"/>
      <c r="AV26" s="192"/>
      <c r="AW26" s="192"/>
      <c r="AX26" s="192"/>
      <c r="AY26" s="192"/>
      <c r="AZ26" s="192"/>
      <c r="BA26" s="192"/>
      <c r="BB26" s="192"/>
      <c r="BC26" s="192"/>
      <c r="BD26" s="192"/>
      <c r="BE26" s="192"/>
      <c r="BF26" s="192"/>
      <c r="BG26" s="192"/>
      <c r="BH26" s="192"/>
      <c r="BI26" s="192"/>
      <c r="BJ26" s="192"/>
      <c r="BK26" s="192"/>
      <c r="BL26" s="192"/>
      <c r="BM26" s="192"/>
      <c r="BN26" s="192"/>
      <c r="BO26" s="192"/>
      <c r="BP26" s="192"/>
      <c r="BQ26" s="192"/>
      <c r="BR26" s="192"/>
      <c r="BS26" s="192"/>
      <c r="BT26" s="192"/>
      <c r="BU26" s="192"/>
      <c r="BV26" s="192"/>
      <c r="BW26" s="192"/>
      <c r="BX26" s="192"/>
      <c r="BY26" s="192"/>
      <c r="BZ26" s="192"/>
      <c r="CA26" s="192"/>
      <c r="CB26" s="192"/>
    </row>
    <row r="27" spans="1:80">
      <c r="A27" s="192"/>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c r="AU27" s="192"/>
      <c r="AV27" s="192"/>
      <c r="AW27" s="192"/>
      <c r="AX27" s="192"/>
      <c r="AY27" s="192"/>
      <c r="AZ27" s="192"/>
      <c r="BA27" s="192"/>
      <c r="BB27" s="192"/>
      <c r="BC27" s="192"/>
      <c r="BD27" s="192"/>
      <c r="BE27" s="192"/>
      <c r="BF27" s="192"/>
      <c r="BG27" s="192"/>
      <c r="BH27" s="192"/>
      <c r="BI27" s="192"/>
      <c r="BJ27" s="192"/>
      <c r="BK27" s="192"/>
      <c r="BL27" s="192"/>
      <c r="BM27" s="192"/>
      <c r="BN27" s="192"/>
      <c r="BO27" s="192"/>
      <c r="BP27" s="192"/>
      <c r="BQ27" s="192"/>
      <c r="BR27" s="192"/>
      <c r="BS27" s="192"/>
      <c r="BT27" s="192"/>
      <c r="BU27" s="192"/>
      <c r="BV27" s="192"/>
      <c r="BW27" s="192"/>
      <c r="BX27" s="192"/>
      <c r="BY27" s="192"/>
      <c r="BZ27" s="192"/>
      <c r="CA27" s="192"/>
      <c r="CB27" s="192"/>
    </row>
    <row r="28" spans="1:80">
      <c r="A28" s="192"/>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c r="BM28" s="192"/>
      <c r="BN28" s="192"/>
      <c r="BO28" s="192"/>
      <c r="BP28" s="192"/>
      <c r="BQ28" s="192"/>
      <c r="BR28" s="192"/>
      <c r="BS28" s="192"/>
      <c r="BT28" s="192"/>
      <c r="BU28" s="192"/>
      <c r="BV28" s="192"/>
      <c r="BW28" s="192"/>
      <c r="BX28" s="192"/>
      <c r="BY28" s="192"/>
      <c r="BZ28" s="192"/>
      <c r="CA28" s="192"/>
      <c r="CB28" s="192"/>
    </row>
  </sheetData>
  <mergeCells count="49">
    <mergeCell ref="AO8:AO13"/>
    <mergeCell ref="A14:A15"/>
    <mergeCell ref="H14:H15"/>
    <mergeCell ref="AA14:AB15"/>
    <mergeCell ref="AK14:AO14"/>
    <mergeCell ref="AI8:AI13"/>
    <mergeCell ref="AJ8:AJ13"/>
    <mergeCell ref="AK8:AK13"/>
    <mergeCell ref="AL8:AL13"/>
    <mergeCell ref="AM8:AM13"/>
    <mergeCell ref="AN8:AN13"/>
    <mergeCell ref="AC8:AC13"/>
    <mergeCell ref="AD8:AD13"/>
    <mergeCell ref="AE8:AE13"/>
    <mergeCell ref="AF8:AF13"/>
    <mergeCell ref="AG8:AG13"/>
    <mergeCell ref="AH8:AH13"/>
    <mergeCell ref="W8:W13"/>
    <mergeCell ref="X8:X13"/>
    <mergeCell ref="Y8:Y13"/>
    <mergeCell ref="Z8:Z13"/>
    <mergeCell ref="AA8:AA13"/>
    <mergeCell ref="AB8:AB13"/>
    <mergeCell ref="S8:S13"/>
    <mergeCell ref="T8:T13"/>
    <mergeCell ref="U8:U13"/>
    <mergeCell ref="V8:V13"/>
    <mergeCell ref="U6:W6"/>
    <mergeCell ref="A8:A13"/>
    <mergeCell ref="O8:O13"/>
    <mergeCell ref="P8:P13"/>
    <mergeCell ref="Q8:Q13"/>
    <mergeCell ref="R8:R13"/>
    <mergeCell ref="AI1:AK1"/>
    <mergeCell ref="AL1:AO1"/>
    <mergeCell ref="AI2:AK2"/>
    <mergeCell ref="AL2:AO2"/>
    <mergeCell ref="A5:B7"/>
    <mergeCell ref="C5:K5"/>
    <mergeCell ref="L5:N6"/>
    <mergeCell ref="O5:W5"/>
    <mergeCell ref="X5:AO5"/>
    <mergeCell ref="I6:K6"/>
    <mergeCell ref="AM6:AO6"/>
    <mergeCell ref="X6:Z6"/>
    <mergeCell ref="AA6:AC6"/>
    <mergeCell ref="AD6:AF6"/>
    <mergeCell ref="AG6:AI6"/>
    <mergeCell ref="AJ6:AL6"/>
  </mergeCells>
  <phoneticPr fontId="7" type="noConversion"/>
  <hyperlinks>
    <hyperlink ref="AP3" location="預告統計資料發布時間表!A1" display="回發布時間表" xr:uid="{44DEC50A-3677-42EB-B440-571532703146}"/>
  </hyperlinks>
  <printOptions horizontalCentered="1"/>
  <pageMargins left="0.23622047244094491" right="0.23622047244094491" top="0.74803149606299213" bottom="0.74803149606299213" header="0.31496062992125984" footer="0.31496062992125984"/>
  <pageSetup paperSize="9" scale="60" orientation="landscape" cellComments="asDisplayed"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1F9F6-03BA-4842-A1F1-9CE6E17E4DA1}">
  <sheetPr>
    <pageSetUpPr fitToPage="1"/>
  </sheetPr>
  <dimension ref="A1:N27"/>
  <sheetViews>
    <sheetView view="pageBreakPreview" zoomScale="85" zoomScaleNormal="85" zoomScaleSheetLayoutView="85" workbookViewId="0">
      <selection sqref="A1:J26"/>
    </sheetView>
  </sheetViews>
  <sheetFormatPr defaultColWidth="8.88671875" defaultRowHeight="16.2"/>
  <cols>
    <col min="1" max="1" width="7.33203125" style="805" customWidth="1"/>
    <col min="2" max="2" width="9" style="805" customWidth="1"/>
    <col min="3" max="3" width="23" style="805" customWidth="1"/>
    <col min="4" max="5" width="16" style="805" customWidth="1"/>
    <col min="6" max="10" width="14.21875" style="805" customWidth="1"/>
    <col min="11" max="11" width="15.88671875" style="805" customWidth="1"/>
    <col min="12" max="14" width="14.21875" style="805" customWidth="1"/>
    <col min="15" max="16384" width="8.88671875" style="190"/>
  </cols>
  <sheetData>
    <row r="1" spans="1:14" s="786" customFormat="1" ht="19.8">
      <c r="A1" s="1682" t="s">
        <v>1328</v>
      </c>
      <c r="B1" s="1683"/>
      <c r="D1" s="787"/>
      <c r="E1" s="787"/>
      <c r="F1" s="787"/>
      <c r="G1" s="788"/>
      <c r="H1" s="789" t="s">
        <v>647</v>
      </c>
      <c r="I1" s="1680" t="s">
        <v>1329</v>
      </c>
      <c r="J1" s="1681"/>
    </row>
    <row r="2" spans="1:14" s="786" customFormat="1" ht="19.8">
      <c r="A2" s="1682" t="s">
        <v>1330</v>
      </c>
      <c r="B2" s="1683"/>
      <c r="C2" s="74" t="s">
        <v>1331</v>
      </c>
      <c r="D2" s="790"/>
      <c r="E2" s="790"/>
      <c r="F2" s="790"/>
      <c r="G2" s="791"/>
      <c r="H2" s="789" t="s">
        <v>1332</v>
      </c>
      <c r="I2" s="1684" t="s">
        <v>1333</v>
      </c>
      <c r="J2" s="1684"/>
      <c r="K2" s="792"/>
    </row>
    <row r="3" spans="1:14" ht="32.25" customHeight="1">
      <c r="A3" s="1685" t="s">
        <v>1334</v>
      </c>
      <c r="B3" s="1685"/>
      <c r="C3" s="1685"/>
      <c r="D3" s="1685"/>
      <c r="E3" s="1685"/>
      <c r="F3" s="1685"/>
      <c r="G3" s="1685"/>
      <c r="H3" s="1685"/>
      <c r="I3" s="1685"/>
      <c r="J3" s="1685"/>
      <c r="K3" s="54" t="s">
        <v>12</v>
      </c>
      <c r="L3" s="793"/>
      <c r="M3" s="793"/>
      <c r="N3" s="793"/>
    </row>
    <row r="4" spans="1:14" ht="20.25" customHeight="1">
      <c r="A4" s="1686" t="s">
        <v>1335</v>
      </c>
      <c r="B4" s="1686"/>
      <c r="C4" s="1686"/>
      <c r="D4" s="1686"/>
      <c r="E4" s="1686"/>
      <c r="F4" s="1686"/>
      <c r="G4" s="1686"/>
      <c r="H4" s="1686"/>
      <c r="I4" s="1686"/>
      <c r="J4" s="1686"/>
      <c r="K4" s="794"/>
      <c r="L4" s="794"/>
      <c r="M4" s="794"/>
      <c r="N4" s="794"/>
    </row>
    <row r="5" spans="1:14" ht="19.8">
      <c r="A5" s="74" t="s">
        <v>1336</v>
      </c>
      <c r="B5" s="74"/>
      <c r="C5" s="74"/>
      <c r="D5" s="790"/>
      <c r="E5" s="790"/>
      <c r="F5" s="790"/>
      <c r="G5" s="790"/>
      <c r="H5" s="790"/>
      <c r="I5" s="74"/>
      <c r="J5" s="795" t="s">
        <v>1337</v>
      </c>
      <c r="K5" s="796"/>
      <c r="L5" s="796"/>
      <c r="M5" s="796"/>
      <c r="N5" s="796"/>
    </row>
    <row r="6" spans="1:14" ht="22.5" customHeight="1">
      <c r="A6" s="1696" t="s">
        <v>1338</v>
      </c>
      <c r="B6" s="1696"/>
      <c r="C6" s="1697"/>
      <c r="D6" s="1682" t="s">
        <v>1339</v>
      </c>
      <c r="E6" s="1701"/>
      <c r="F6" s="1701"/>
      <c r="G6" s="1701"/>
      <c r="H6" s="1702"/>
      <c r="I6" s="1703" t="s">
        <v>1340</v>
      </c>
      <c r="J6" s="1701"/>
      <c r="K6" s="190"/>
      <c r="L6" s="190"/>
      <c r="M6" s="190"/>
      <c r="N6" s="190"/>
    </row>
    <row r="7" spans="1:14" ht="19.5" customHeight="1">
      <c r="A7" s="1686"/>
      <c r="B7" s="1686"/>
      <c r="C7" s="1698"/>
      <c r="D7" s="1682" t="s">
        <v>1341</v>
      </c>
      <c r="E7" s="1701"/>
      <c r="F7" s="1701"/>
      <c r="G7" s="1701"/>
      <c r="H7" s="1702"/>
      <c r="I7" s="1704" t="s">
        <v>1342</v>
      </c>
      <c r="J7" s="1709" t="s">
        <v>1343</v>
      </c>
      <c r="K7" s="190"/>
      <c r="L7" s="190"/>
      <c r="M7" s="190"/>
      <c r="N7" s="190"/>
    </row>
    <row r="8" spans="1:14" ht="16.5" customHeight="1">
      <c r="A8" s="1686"/>
      <c r="B8" s="1686"/>
      <c r="C8" s="1698"/>
      <c r="D8" s="1687" t="s">
        <v>1344</v>
      </c>
      <c r="E8" s="1688" t="s">
        <v>1345</v>
      </c>
      <c r="F8" s="1690" t="s">
        <v>1346</v>
      </c>
      <c r="G8" s="1690" t="s">
        <v>1347</v>
      </c>
      <c r="H8" s="1692" t="s">
        <v>1348</v>
      </c>
      <c r="I8" s="1705"/>
      <c r="J8" s="1710"/>
      <c r="K8" s="190"/>
      <c r="L8" s="190"/>
      <c r="M8" s="190"/>
      <c r="N8" s="190"/>
    </row>
    <row r="9" spans="1:14" ht="81.75" customHeight="1">
      <c r="A9" s="1699"/>
      <c r="B9" s="1699"/>
      <c r="C9" s="1700"/>
      <c r="D9" s="1687"/>
      <c r="E9" s="1689"/>
      <c r="F9" s="1691"/>
      <c r="G9" s="1691"/>
      <c r="H9" s="1693"/>
      <c r="I9" s="1706"/>
      <c r="J9" s="1711"/>
      <c r="K9" s="190"/>
      <c r="L9" s="190"/>
      <c r="M9" s="190"/>
      <c r="N9" s="190"/>
    </row>
    <row r="10" spans="1:14" ht="41.25" customHeight="1">
      <c r="A10" s="1694" t="s">
        <v>1349</v>
      </c>
      <c r="B10" s="1694"/>
      <c r="C10" s="1695"/>
      <c r="D10" s="798">
        <v>17964</v>
      </c>
      <c r="E10" s="799">
        <v>12149</v>
      </c>
      <c r="F10" s="800">
        <v>1306</v>
      </c>
      <c r="G10" s="801"/>
      <c r="H10" s="802">
        <v>4509</v>
      </c>
      <c r="I10" s="803"/>
      <c r="J10" s="804"/>
      <c r="K10" s="190"/>
      <c r="L10" s="190"/>
      <c r="M10" s="190"/>
      <c r="N10" s="190"/>
    </row>
    <row r="11" spans="1:14" ht="19.8">
      <c r="A11" s="74" t="s">
        <v>1350</v>
      </c>
      <c r="B11" s="74"/>
      <c r="C11" s="74"/>
      <c r="D11" s="790"/>
      <c r="E11" s="790"/>
      <c r="F11" s="790"/>
      <c r="G11" s="790"/>
      <c r="H11" s="74"/>
      <c r="I11" s="74"/>
      <c r="J11" s="795"/>
      <c r="K11" s="796"/>
      <c r="L11" s="796"/>
      <c r="M11" s="796"/>
    </row>
    <row r="12" spans="1:14" ht="19.8">
      <c r="A12" s="1696" t="s">
        <v>1338</v>
      </c>
      <c r="B12" s="1696"/>
      <c r="C12" s="1697"/>
      <c r="D12" s="1682" t="s">
        <v>1351</v>
      </c>
      <c r="E12" s="1701"/>
      <c r="F12" s="1701"/>
      <c r="G12" s="1701"/>
      <c r="H12" s="1702"/>
      <c r="I12" s="1703" t="s">
        <v>1352</v>
      </c>
      <c r="J12" s="1701"/>
      <c r="L12" s="190"/>
      <c r="M12" s="190"/>
      <c r="N12" s="190"/>
    </row>
    <row r="13" spans="1:14" ht="19.8">
      <c r="A13" s="1686"/>
      <c r="B13" s="1686"/>
      <c r="C13" s="1698"/>
      <c r="D13" s="1682" t="s">
        <v>1341</v>
      </c>
      <c r="E13" s="1701"/>
      <c r="F13" s="1701"/>
      <c r="G13" s="1701"/>
      <c r="H13" s="1702"/>
      <c r="I13" s="1704" t="s">
        <v>1342</v>
      </c>
      <c r="J13" s="1707" t="s">
        <v>1343</v>
      </c>
      <c r="L13" s="190"/>
      <c r="M13" s="190"/>
      <c r="N13" s="190"/>
    </row>
    <row r="14" spans="1:14" ht="16.5" customHeight="1">
      <c r="A14" s="1686"/>
      <c r="B14" s="1686"/>
      <c r="C14" s="1698"/>
      <c r="D14" s="1688" t="s">
        <v>1344</v>
      </c>
      <c r="E14" s="1688" t="s">
        <v>1345</v>
      </c>
      <c r="F14" s="1690" t="s">
        <v>1346</v>
      </c>
      <c r="G14" s="1690" t="s">
        <v>1347</v>
      </c>
      <c r="H14" s="1692" t="s">
        <v>1353</v>
      </c>
      <c r="I14" s="1705"/>
      <c r="J14" s="1708"/>
      <c r="L14" s="190"/>
      <c r="M14" s="190"/>
      <c r="N14" s="190"/>
    </row>
    <row r="15" spans="1:14" ht="17.25" customHeight="1">
      <c r="A15" s="1699"/>
      <c r="B15" s="1699"/>
      <c r="C15" s="1700"/>
      <c r="D15" s="1689"/>
      <c r="E15" s="1689"/>
      <c r="F15" s="1691"/>
      <c r="G15" s="1691"/>
      <c r="H15" s="1693"/>
      <c r="I15" s="1706"/>
      <c r="J15" s="1694"/>
      <c r="L15" s="190"/>
      <c r="M15" s="190"/>
      <c r="N15" s="190"/>
    </row>
    <row r="16" spans="1:14" ht="41.25" customHeight="1">
      <c r="A16" s="1694" t="s">
        <v>1349</v>
      </c>
      <c r="B16" s="1694"/>
      <c r="C16" s="1695"/>
      <c r="D16" s="806">
        <v>17964</v>
      </c>
      <c r="E16" s="799">
        <v>12149</v>
      </c>
      <c r="F16" s="807">
        <v>1306</v>
      </c>
      <c r="G16" s="797"/>
      <c r="H16" s="808">
        <v>4509</v>
      </c>
      <c r="I16" s="803"/>
      <c r="J16" s="804"/>
      <c r="L16" s="190"/>
      <c r="M16" s="190"/>
      <c r="N16" s="190"/>
    </row>
    <row r="17" spans="1:10" s="786" customFormat="1" ht="19.8">
      <c r="A17" s="786" t="s">
        <v>1354</v>
      </c>
      <c r="D17" s="787"/>
      <c r="E17" s="787"/>
      <c r="F17" s="787"/>
      <c r="G17" s="796"/>
      <c r="I17" s="796"/>
      <c r="J17" s="796"/>
    </row>
    <row r="18" spans="1:10" s="786" customFormat="1" ht="22.5" customHeight="1">
      <c r="A18" s="1696" t="s">
        <v>1338</v>
      </c>
      <c r="B18" s="1696"/>
      <c r="C18" s="1697"/>
      <c r="D18" s="1682" t="s">
        <v>1351</v>
      </c>
      <c r="E18" s="1701"/>
      <c r="F18" s="1701"/>
      <c r="G18" s="1701"/>
      <c r="H18" s="1702"/>
      <c r="I18" s="1715"/>
      <c r="J18" s="1716"/>
    </row>
    <row r="19" spans="1:10" s="786" customFormat="1" ht="19.8">
      <c r="A19" s="1686"/>
      <c r="B19" s="1686"/>
      <c r="C19" s="1698"/>
      <c r="D19" s="1682" t="s">
        <v>1341</v>
      </c>
      <c r="E19" s="1701"/>
      <c r="F19" s="1701"/>
      <c r="G19" s="1701"/>
      <c r="H19" s="1702"/>
      <c r="I19" s="1717"/>
      <c r="J19" s="1718"/>
    </row>
    <row r="20" spans="1:10" s="786" customFormat="1" ht="16.5" customHeight="1">
      <c r="A20" s="1686"/>
      <c r="B20" s="1686"/>
      <c r="C20" s="1698"/>
      <c r="D20" s="1689" t="s">
        <v>1344</v>
      </c>
      <c r="E20" s="1721" t="s">
        <v>1347</v>
      </c>
      <c r="F20" s="1697"/>
      <c r="G20" s="1707" t="s">
        <v>1355</v>
      </c>
      <c r="H20" s="1722"/>
      <c r="I20" s="1717"/>
      <c r="J20" s="1718"/>
    </row>
    <row r="21" spans="1:10" s="786" customFormat="1" ht="81.75" customHeight="1">
      <c r="A21" s="1699"/>
      <c r="B21" s="1699"/>
      <c r="C21" s="1700"/>
      <c r="D21" s="1687"/>
      <c r="E21" s="1712"/>
      <c r="F21" s="1700"/>
      <c r="G21" s="1694"/>
      <c r="H21" s="1723"/>
      <c r="I21" s="1717"/>
      <c r="J21" s="1718"/>
    </row>
    <row r="22" spans="1:10" s="786" customFormat="1" ht="41.25" customHeight="1">
      <c r="A22" s="1694" t="s">
        <v>1349</v>
      </c>
      <c r="B22" s="1694"/>
      <c r="C22" s="1695"/>
      <c r="D22" s="809">
        <v>0</v>
      </c>
      <c r="E22" s="1712">
        <v>0</v>
      </c>
      <c r="F22" s="1700"/>
      <c r="G22" s="1713">
        <v>0</v>
      </c>
      <c r="H22" s="1714"/>
      <c r="I22" s="1719"/>
      <c r="J22" s="1720"/>
    </row>
    <row r="23" spans="1:10">
      <c r="A23" s="810" t="s">
        <v>1356</v>
      </c>
      <c r="C23" s="810" t="s">
        <v>1357</v>
      </c>
      <c r="D23" s="811" t="s">
        <v>1039</v>
      </c>
      <c r="E23" s="810"/>
      <c r="F23" s="811" t="s">
        <v>1358</v>
      </c>
      <c r="I23" s="811"/>
    </row>
    <row r="24" spans="1:10">
      <c r="A24" s="812"/>
      <c r="C24" s="812"/>
      <c r="D24" s="811" t="s">
        <v>1041</v>
      </c>
      <c r="E24" s="810"/>
      <c r="F24" s="811"/>
      <c r="G24" s="811"/>
      <c r="H24" s="811"/>
      <c r="J24" s="811" t="s">
        <v>1359</v>
      </c>
    </row>
    <row r="25" spans="1:10" ht="19.8">
      <c r="A25" s="812" t="s">
        <v>1360</v>
      </c>
      <c r="B25" s="812"/>
      <c r="C25" s="786"/>
      <c r="D25" s="786"/>
      <c r="E25" s="794"/>
      <c r="F25" s="794"/>
      <c r="G25" s="794"/>
    </row>
    <row r="26" spans="1:10" ht="19.8">
      <c r="A26" s="812" t="s">
        <v>1361</v>
      </c>
      <c r="B26" s="812"/>
      <c r="C26" s="786"/>
      <c r="D26" s="786"/>
      <c r="E26" s="794"/>
      <c r="F26" s="794"/>
      <c r="G26" s="794"/>
    </row>
    <row r="27" spans="1:10" ht="19.8">
      <c r="A27" s="812"/>
      <c r="B27" s="812"/>
      <c r="C27" s="786"/>
      <c r="D27" s="786"/>
      <c r="E27" s="794"/>
      <c r="F27" s="794"/>
      <c r="G27" s="794"/>
    </row>
  </sheetData>
  <mergeCells count="40">
    <mergeCell ref="I18:J22"/>
    <mergeCell ref="D19:H19"/>
    <mergeCell ref="D20:D21"/>
    <mergeCell ref="E20:F21"/>
    <mergeCell ref="G20:H21"/>
    <mergeCell ref="A22:C22"/>
    <mergeCell ref="E22:F22"/>
    <mergeCell ref="G22:H22"/>
    <mergeCell ref="F14:F15"/>
    <mergeCell ref="G14:G15"/>
    <mergeCell ref="H14:H15"/>
    <mergeCell ref="A16:C16"/>
    <mergeCell ref="A18:C21"/>
    <mergeCell ref="D18:H18"/>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D8:D9"/>
    <mergeCell ref="E8:E9"/>
    <mergeCell ref="F8:F9"/>
    <mergeCell ref="G8:G9"/>
    <mergeCell ref="A1:B1"/>
    <mergeCell ref="I1:J1"/>
    <mergeCell ref="A2:B2"/>
    <mergeCell ref="I2:J2"/>
    <mergeCell ref="A3:J3"/>
    <mergeCell ref="A4:J4"/>
  </mergeCells>
  <phoneticPr fontId="7" type="noConversion"/>
  <hyperlinks>
    <hyperlink ref="K3" location="預告統計資料發布時間表!A1" display="回發布時間表" xr:uid="{DB0F0D37-D444-41FE-871A-FC5840136D06}"/>
  </hyperlinks>
  <printOptions horizontalCentered="1" verticalCentered="1"/>
  <pageMargins left="0.19685039370078741" right="0.19685039370078741" top="0.39370078740157483" bottom="0.39370078740157483" header="0.19685039370078741" footer="0.19685039370078741"/>
  <pageSetup paperSize="9" scale="7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1D693-0689-4B89-B82A-65402B1980A1}">
  <dimension ref="A2:AMJ39"/>
  <sheetViews>
    <sheetView view="pageBreakPreview" zoomScale="60" zoomScaleNormal="100" workbookViewId="0">
      <selection sqref="A1:J39"/>
    </sheetView>
  </sheetViews>
  <sheetFormatPr defaultRowHeight="15"/>
  <cols>
    <col min="1" max="1" width="15.109375" style="820" customWidth="1"/>
    <col min="2" max="2" width="15.6640625" style="820" customWidth="1"/>
    <col min="3" max="9" width="21" style="820" customWidth="1"/>
    <col min="10" max="10" width="19.6640625" style="820" customWidth="1"/>
    <col min="11" max="1024" width="12.33203125" style="813" customWidth="1"/>
    <col min="1025" max="16384" width="8.88671875" style="816"/>
  </cols>
  <sheetData>
    <row r="2" spans="1:11">
      <c r="A2" s="819" t="s">
        <v>1362</v>
      </c>
      <c r="G2" s="821" t="s">
        <v>1000</v>
      </c>
      <c r="H2" s="1724" t="s">
        <v>1363</v>
      </c>
      <c r="I2" s="1724"/>
      <c r="J2" s="1724"/>
    </row>
    <row r="3" spans="1:11">
      <c r="A3" s="819" t="s">
        <v>1364</v>
      </c>
      <c r="B3" s="1725" t="s">
        <v>1365</v>
      </c>
      <c r="C3" s="1725"/>
      <c r="D3" s="822"/>
      <c r="E3" s="822"/>
      <c r="F3" s="822"/>
      <c r="G3" s="823" t="s">
        <v>1366</v>
      </c>
      <c r="H3" s="824" t="s">
        <v>1367</v>
      </c>
      <c r="I3" s="825"/>
      <c r="J3" s="826"/>
    </row>
    <row r="4" spans="1:11">
      <c r="A4" s="827"/>
      <c r="B4" s="827"/>
      <c r="J4" s="828"/>
      <c r="K4" s="54" t="s">
        <v>12</v>
      </c>
    </row>
    <row r="5" spans="1:11" ht="16.2">
      <c r="A5" s="1726" t="s">
        <v>1385</v>
      </c>
      <c r="B5" s="1726"/>
      <c r="C5" s="1726"/>
      <c r="D5" s="1726"/>
      <c r="E5" s="1726"/>
      <c r="F5" s="1726"/>
      <c r="G5" s="1726"/>
      <c r="H5" s="1726"/>
      <c r="I5" s="1726"/>
      <c r="J5" s="1726"/>
    </row>
    <row r="6" spans="1:11">
      <c r="A6" s="827"/>
      <c r="B6" s="827"/>
    </row>
    <row r="7" spans="1:11">
      <c r="A7" s="827"/>
      <c r="B7" s="827"/>
    </row>
    <row r="8" spans="1:11" ht="16.2" customHeight="1">
      <c r="A8" s="829"/>
      <c r="C8" s="830"/>
      <c r="D8" s="1727" t="s">
        <v>1368</v>
      </c>
      <c r="E8" s="1727"/>
      <c r="F8" s="1727"/>
      <c r="G8" s="1727"/>
      <c r="H8" s="1727"/>
      <c r="I8" s="831"/>
      <c r="J8" s="831" t="s">
        <v>1369</v>
      </c>
    </row>
    <row r="9" spans="1:11" ht="22.5" customHeight="1">
      <c r="A9" s="1728" t="s">
        <v>1370</v>
      </c>
      <c r="B9" s="1728"/>
      <c r="C9" s="832"/>
      <c r="D9" s="1729" t="s">
        <v>1371</v>
      </c>
      <c r="E9" s="1729"/>
      <c r="F9" s="1729"/>
      <c r="G9" s="1729"/>
      <c r="H9" s="1729"/>
      <c r="I9" s="1729"/>
      <c r="J9" s="832"/>
    </row>
    <row r="10" spans="1:11" ht="21.75" customHeight="1">
      <c r="A10" s="1728"/>
      <c r="B10" s="1728"/>
      <c r="C10" s="833" t="s">
        <v>1114</v>
      </c>
      <c r="D10" s="1730" t="s">
        <v>1016</v>
      </c>
      <c r="E10" s="1730" t="s">
        <v>1372</v>
      </c>
      <c r="F10" s="1730"/>
      <c r="G10" s="1730"/>
      <c r="H10" s="1730"/>
      <c r="I10" s="1729" t="s">
        <v>1373</v>
      </c>
      <c r="J10" s="834" t="s">
        <v>1374</v>
      </c>
    </row>
    <row r="11" spans="1:11" ht="23.25" customHeight="1">
      <c r="A11" s="1728"/>
      <c r="B11" s="1728"/>
      <c r="C11" s="835"/>
      <c r="D11" s="1730"/>
      <c r="E11" s="836" t="s">
        <v>1375</v>
      </c>
      <c r="F11" s="836" t="s">
        <v>1376</v>
      </c>
      <c r="G11" s="836" t="s">
        <v>1377</v>
      </c>
      <c r="H11" s="836" t="s">
        <v>1378</v>
      </c>
      <c r="I11" s="1729"/>
      <c r="J11" s="837"/>
    </row>
    <row r="12" spans="1:11" ht="19.95" customHeight="1">
      <c r="A12" s="1733" t="s">
        <v>1078</v>
      </c>
      <c r="B12" s="1734"/>
      <c r="C12" s="814">
        <v>1406.65</v>
      </c>
      <c r="D12" s="814">
        <v>886.65</v>
      </c>
      <c r="E12" s="814">
        <v>720.42</v>
      </c>
      <c r="F12" s="814">
        <v>135.91999999999999</v>
      </c>
      <c r="G12" s="814">
        <v>40.85</v>
      </c>
      <c r="H12" s="814">
        <v>543.65</v>
      </c>
      <c r="I12" s="814">
        <v>166.23</v>
      </c>
      <c r="J12" s="814">
        <v>520</v>
      </c>
    </row>
    <row r="13" spans="1:11" ht="19.95" customHeight="1">
      <c r="A13" s="1731"/>
      <c r="B13" s="1732"/>
      <c r="C13" s="838"/>
      <c r="D13" s="839"/>
      <c r="E13" s="839"/>
      <c r="F13" s="839"/>
      <c r="G13" s="839"/>
      <c r="H13" s="839"/>
      <c r="I13" s="839"/>
      <c r="J13" s="840"/>
    </row>
    <row r="14" spans="1:11" ht="19.95" customHeight="1">
      <c r="A14" s="1731"/>
      <c r="B14" s="1732"/>
      <c r="C14" s="841"/>
      <c r="D14" s="841"/>
      <c r="E14" s="841"/>
      <c r="F14" s="841"/>
      <c r="G14" s="841"/>
      <c r="H14" s="841"/>
      <c r="I14" s="841"/>
      <c r="J14" s="842"/>
    </row>
    <row r="15" spans="1:11" ht="19.95" customHeight="1">
      <c r="A15" s="1731"/>
      <c r="B15" s="1732"/>
      <c r="C15" s="843"/>
      <c r="D15" s="844"/>
      <c r="E15" s="844"/>
      <c r="F15" s="844"/>
      <c r="G15" s="844"/>
      <c r="H15" s="844"/>
      <c r="I15" s="844"/>
      <c r="J15" s="844"/>
    </row>
    <row r="16" spans="1:11" ht="19.95" customHeight="1">
      <c r="A16" s="1731"/>
      <c r="B16" s="1732"/>
      <c r="C16" s="841"/>
      <c r="D16" s="841"/>
      <c r="E16" s="841"/>
      <c r="F16" s="841"/>
      <c r="G16" s="841"/>
      <c r="H16" s="841"/>
      <c r="I16" s="841"/>
      <c r="J16" s="842"/>
    </row>
    <row r="17" spans="1:10" ht="19.95" customHeight="1">
      <c r="A17" s="1731"/>
      <c r="B17" s="1732"/>
      <c r="C17" s="841"/>
      <c r="D17" s="841"/>
      <c r="E17" s="841"/>
      <c r="F17" s="841"/>
      <c r="G17" s="841"/>
      <c r="H17" s="841"/>
      <c r="I17" s="841"/>
      <c r="J17" s="842"/>
    </row>
    <row r="18" spans="1:10" ht="19.95" customHeight="1">
      <c r="A18" s="1731"/>
      <c r="B18" s="1732"/>
      <c r="C18" s="841"/>
      <c r="D18" s="841"/>
      <c r="E18" s="841"/>
      <c r="F18" s="841"/>
      <c r="G18" s="841"/>
      <c r="H18" s="841"/>
      <c r="I18" s="841"/>
      <c r="J18" s="842"/>
    </row>
    <row r="19" spans="1:10" ht="19.95" customHeight="1">
      <c r="A19" s="1731"/>
      <c r="B19" s="1732"/>
      <c r="C19" s="841"/>
      <c r="D19" s="841"/>
      <c r="E19" s="841"/>
      <c r="F19" s="841"/>
      <c r="G19" s="841"/>
      <c r="H19" s="841"/>
      <c r="I19" s="841"/>
      <c r="J19" s="842"/>
    </row>
    <row r="20" spans="1:10" ht="19.95" customHeight="1">
      <c r="A20" s="1731"/>
      <c r="B20" s="1732"/>
      <c r="C20" s="841"/>
      <c r="D20" s="841"/>
      <c r="E20" s="841"/>
      <c r="F20" s="841"/>
      <c r="G20" s="841"/>
      <c r="H20" s="841"/>
      <c r="I20" s="841"/>
      <c r="J20" s="842"/>
    </row>
    <row r="21" spans="1:10" ht="19.95" customHeight="1">
      <c r="A21" s="1731"/>
      <c r="B21" s="1732"/>
      <c r="C21" s="841"/>
      <c r="D21" s="841"/>
      <c r="E21" s="841"/>
      <c r="F21" s="841"/>
      <c r="G21" s="841"/>
      <c r="H21" s="841"/>
      <c r="I21" s="841"/>
      <c r="J21" s="842"/>
    </row>
    <row r="22" spans="1:10" ht="19.95" customHeight="1">
      <c r="A22" s="1731"/>
      <c r="B22" s="1732"/>
      <c r="C22" s="841"/>
      <c r="D22" s="841"/>
      <c r="E22" s="841"/>
      <c r="F22" s="841"/>
      <c r="G22" s="841"/>
      <c r="H22" s="841"/>
      <c r="I22" s="841"/>
      <c r="J22" s="842"/>
    </row>
    <row r="23" spans="1:10" ht="19.95" customHeight="1">
      <c r="A23" s="1731"/>
      <c r="B23" s="1732"/>
      <c r="C23" s="841"/>
      <c r="D23" s="842"/>
      <c r="E23" s="842"/>
      <c r="F23" s="842"/>
      <c r="G23" s="842"/>
      <c r="H23" s="842"/>
      <c r="I23" s="842"/>
      <c r="J23" s="842"/>
    </row>
    <row r="24" spans="1:10" ht="19.95" customHeight="1">
      <c r="A24" s="1731"/>
      <c r="B24" s="1732"/>
      <c r="C24" s="841"/>
      <c r="D24" s="841"/>
      <c r="E24" s="841"/>
      <c r="F24" s="841"/>
      <c r="G24" s="841"/>
      <c r="H24" s="841"/>
      <c r="I24" s="841"/>
      <c r="J24" s="842"/>
    </row>
    <row r="25" spans="1:10" ht="19.95" customHeight="1">
      <c r="A25" s="1731"/>
      <c r="B25" s="1732"/>
      <c r="C25" s="841"/>
      <c r="D25" s="841"/>
      <c r="E25" s="841"/>
      <c r="F25" s="841"/>
      <c r="G25" s="841"/>
      <c r="H25" s="841"/>
      <c r="I25" s="841"/>
      <c r="J25" s="842"/>
    </row>
    <row r="26" spans="1:10" ht="19.95" customHeight="1">
      <c r="A26" s="1731"/>
      <c r="B26" s="1732"/>
      <c r="C26" s="841"/>
      <c r="D26" s="841"/>
      <c r="E26" s="841"/>
      <c r="F26" s="841"/>
      <c r="G26" s="841"/>
      <c r="H26" s="841"/>
      <c r="I26" s="841"/>
      <c r="J26" s="842"/>
    </row>
    <row r="27" spans="1:10" ht="19.95" customHeight="1">
      <c r="A27" s="1731"/>
      <c r="B27" s="1732"/>
      <c r="C27" s="841"/>
      <c r="D27" s="841"/>
      <c r="E27" s="841"/>
      <c r="F27" s="841"/>
      <c r="G27" s="841"/>
      <c r="H27" s="841"/>
      <c r="I27" s="841"/>
      <c r="J27" s="842"/>
    </row>
    <row r="28" spans="1:10" ht="19.95" customHeight="1">
      <c r="A28" s="1731"/>
      <c r="B28" s="1732"/>
      <c r="C28" s="841"/>
      <c r="D28" s="841"/>
      <c r="E28" s="841"/>
      <c r="F28" s="841"/>
      <c r="G28" s="841"/>
      <c r="H28" s="841"/>
      <c r="I28" s="841"/>
      <c r="J28" s="842"/>
    </row>
    <row r="29" spans="1:10" ht="19.95" customHeight="1">
      <c r="A29" s="1731"/>
      <c r="B29" s="1732"/>
      <c r="C29" s="841"/>
      <c r="D29" s="841"/>
      <c r="E29" s="841"/>
      <c r="F29" s="841"/>
      <c r="G29" s="841"/>
      <c r="H29" s="841"/>
      <c r="I29" s="841"/>
      <c r="J29" s="842"/>
    </row>
    <row r="30" spans="1:10" ht="19.95" customHeight="1">
      <c r="A30" s="1731"/>
      <c r="B30" s="1732"/>
      <c r="C30" s="841"/>
      <c r="D30" s="841"/>
      <c r="E30" s="841"/>
      <c r="F30" s="841"/>
      <c r="G30" s="841"/>
      <c r="H30" s="841"/>
      <c r="I30" s="841"/>
      <c r="J30" s="842"/>
    </row>
    <row r="31" spans="1:10" ht="19.95" customHeight="1">
      <c r="A31" s="1731"/>
      <c r="B31" s="1732"/>
      <c r="C31" s="841"/>
      <c r="D31" s="841"/>
      <c r="E31" s="841"/>
      <c r="F31" s="841"/>
      <c r="G31" s="841"/>
      <c r="H31" s="841"/>
      <c r="I31" s="841"/>
      <c r="J31" s="842"/>
    </row>
    <row r="32" spans="1:10" ht="19.95" customHeight="1">
      <c r="A32" s="1731"/>
      <c r="B32" s="1732"/>
      <c r="C32" s="841"/>
      <c r="D32" s="841"/>
      <c r="E32" s="841"/>
      <c r="F32" s="841"/>
      <c r="G32" s="841"/>
      <c r="H32" s="841"/>
      <c r="I32" s="841"/>
      <c r="J32" s="842"/>
    </row>
    <row r="33" spans="1:11" ht="19.95" customHeight="1">
      <c r="A33" s="1737"/>
      <c r="B33" s="1738"/>
      <c r="C33" s="845"/>
      <c r="D33" s="845"/>
      <c r="E33" s="845"/>
      <c r="F33" s="845"/>
      <c r="G33" s="845"/>
      <c r="H33" s="845"/>
      <c r="I33" s="845"/>
      <c r="J33" s="846"/>
    </row>
    <row r="34" spans="1:11" ht="9.6" customHeight="1">
      <c r="A34" s="827"/>
      <c r="B34" s="827"/>
      <c r="C34" s="847"/>
      <c r="D34" s="847"/>
      <c r="E34" s="847"/>
      <c r="F34" s="847"/>
      <c r="G34" s="847"/>
      <c r="H34" s="847"/>
      <c r="I34" s="847"/>
    </row>
    <row r="35" spans="1:11" s="816" customFormat="1" ht="16.2">
      <c r="A35" s="848" t="s">
        <v>1037</v>
      </c>
      <c r="B35" s="849"/>
      <c r="C35" s="850" t="s">
        <v>1038</v>
      </c>
      <c r="D35" s="851"/>
      <c r="E35" s="852" t="s">
        <v>1379</v>
      </c>
      <c r="F35" s="851"/>
      <c r="G35" s="1726" t="s">
        <v>1380</v>
      </c>
      <c r="H35" s="1726"/>
      <c r="I35" s="1735" t="s">
        <v>1381</v>
      </c>
      <c r="J35" s="1735"/>
      <c r="K35" s="815"/>
    </row>
    <row r="36" spans="1:11" s="816" customFormat="1" ht="16.2">
      <c r="A36" s="1736"/>
      <c r="B36" s="1736"/>
      <c r="C36" s="853"/>
      <c r="D36" s="849"/>
      <c r="E36" s="852" t="s">
        <v>1382</v>
      </c>
      <c r="F36" s="851"/>
      <c r="G36" s="851"/>
      <c r="H36" s="849"/>
      <c r="I36" s="851"/>
      <c r="J36" s="851"/>
    </row>
    <row r="37" spans="1:11">
      <c r="H37" s="831"/>
    </row>
    <row r="38" spans="1:11" s="817" customFormat="1">
      <c r="A38" s="854" t="s">
        <v>1383</v>
      </c>
      <c r="B38" s="854"/>
      <c r="C38" s="854"/>
      <c r="D38" s="854"/>
      <c r="E38" s="854"/>
      <c r="F38" s="854"/>
      <c r="G38" s="854"/>
      <c r="H38" s="855"/>
      <c r="I38" s="856"/>
      <c r="J38" s="856"/>
    </row>
    <row r="39" spans="1:11" s="818" customFormat="1">
      <c r="A39" s="854" t="s">
        <v>1384</v>
      </c>
      <c r="B39" s="854"/>
      <c r="C39" s="854"/>
      <c r="D39" s="854"/>
      <c r="E39" s="854"/>
      <c r="F39" s="854"/>
      <c r="G39" s="854"/>
      <c r="H39" s="854"/>
      <c r="I39" s="856"/>
      <c r="J39" s="856"/>
    </row>
  </sheetData>
  <mergeCells count="34">
    <mergeCell ref="A36:B36"/>
    <mergeCell ref="A30:B30"/>
    <mergeCell ref="A31:B31"/>
    <mergeCell ref="A32:B32"/>
    <mergeCell ref="A33:B33"/>
    <mergeCell ref="G35:H35"/>
    <mergeCell ref="I35:J35"/>
    <mergeCell ref="A24:B24"/>
    <mergeCell ref="A25:B25"/>
    <mergeCell ref="A26:B26"/>
    <mergeCell ref="A27:B27"/>
    <mergeCell ref="A28:B28"/>
    <mergeCell ref="A29:B29"/>
    <mergeCell ref="A23:B23"/>
    <mergeCell ref="A12:B12"/>
    <mergeCell ref="A13:B13"/>
    <mergeCell ref="A14:B14"/>
    <mergeCell ref="A15:B15"/>
    <mergeCell ref="A16:B16"/>
    <mergeCell ref="A17:B17"/>
    <mergeCell ref="A18:B18"/>
    <mergeCell ref="A19:B19"/>
    <mergeCell ref="A20:B20"/>
    <mergeCell ref="A21:B21"/>
    <mergeCell ref="A22:B22"/>
    <mergeCell ref="H2:J2"/>
    <mergeCell ref="B3:C3"/>
    <mergeCell ref="A5:J5"/>
    <mergeCell ref="D8:H8"/>
    <mergeCell ref="A9:B11"/>
    <mergeCell ref="D9:I9"/>
    <mergeCell ref="D10:D11"/>
    <mergeCell ref="E10:H10"/>
    <mergeCell ref="I10:I11"/>
  </mergeCells>
  <phoneticPr fontId="7" type="noConversion"/>
  <hyperlinks>
    <hyperlink ref="K4" location="預告統計資料發布時間表!A1" display="回發布時間表" xr:uid="{F61A44C2-0570-43BD-93DE-666B1E161A57}"/>
  </hyperlinks>
  <printOptions horizontalCentered="1"/>
  <pageMargins left="0.78740157480314954" right="0.39370078740157477" top="0.9838582677165354" bottom="0.19645669291338583" header="0.59015748031496063" footer="0.19645669291338583"/>
  <pageSetup paperSize="9" scale="70" fitToWidth="0" fitToHeight="0" orientation="landscape" copies="6" r:id="rId1"/>
  <headerFooter alignWithMargins="0">
    <oddFooter>&amp;C&amp;10- 22 -</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3F72D-F705-4843-BE8A-D8A82550AE87}">
  <dimension ref="A1:IW48"/>
  <sheetViews>
    <sheetView view="pageBreakPreview" zoomScale="60" zoomScaleNormal="100" workbookViewId="0">
      <selection sqref="A1:Q48"/>
    </sheetView>
  </sheetViews>
  <sheetFormatPr defaultColWidth="11.109375" defaultRowHeight="13.2"/>
  <cols>
    <col min="1" max="1" width="14" style="858" customWidth="1"/>
    <col min="2" max="2" width="12.21875" style="858" customWidth="1"/>
    <col min="3" max="4" width="11.6640625" style="858" customWidth="1"/>
    <col min="5" max="5" width="13.33203125" style="858" customWidth="1"/>
    <col min="6" max="14" width="11.6640625" style="858" customWidth="1"/>
    <col min="15" max="15" width="12.44140625" style="858" customWidth="1"/>
    <col min="16" max="16" width="7.33203125" style="858" customWidth="1"/>
    <col min="17" max="17" width="12.44140625" style="858" customWidth="1"/>
    <col min="18" max="23" width="13" style="858" customWidth="1"/>
    <col min="24" max="24" width="8.33203125" style="858" customWidth="1"/>
    <col min="25" max="25" width="7.77734375" style="858" customWidth="1"/>
    <col min="26" max="26" width="4.88671875" style="858" customWidth="1"/>
    <col min="27" max="31" width="7.77734375" style="858" customWidth="1"/>
    <col min="32" max="32" width="11" style="858" customWidth="1"/>
    <col min="33" max="257" width="7.77734375" style="858" customWidth="1"/>
    <col min="258" max="1024" width="7.77734375" style="895" customWidth="1"/>
    <col min="1025" max="1025" width="11.109375" style="895" customWidth="1"/>
    <col min="1026" max="16384" width="11.109375" style="895"/>
  </cols>
  <sheetData>
    <row r="1" spans="1:28" s="858" customFormat="1" ht="16.5" customHeight="1">
      <c r="A1" s="857" t="s">
        <v>999</v>
      </c>
      <c r="C1" s="859"/>
      <c r="D1" s="859"/>
      <c r="E1" s="859"/>
      <c r="F1" s="859"/>
      <c r="G1" s="859"/>
      <c r="H1" s="859"/>
      <c r="I1" s="859"/>
      <c r="J1" s="859"/>
      <c r="K1" s="859"/>
      <c r="L1" s="860"/>
      <c r="M1" s="1740" t="s">
        <v>1000</v>
      </c>
      <c r="N1" s="1740"/>
      <c r="O1" s="1740" t="s">
        <v>1386</v>
      </c>
      <c r="P1" s="1740"/>
      <c r="Q1" s="1740"/>
      <c r="R1" s="861"/>
      <c r="S1" s="862"/>
      <c r="T1" s="860"/>
      <c r="U1" s="860"/>
      <c r="V1" s="862"/>
      <c r="W1" s="861"/>
      <c r="X1" s="861"/>
      <c r="Y1" s="861"/>
      <c r="Z1" s="862"/>
      <c r="AA1" s="862"/>
    </row>
    <row r="2" spans="1:28" s="858" customFormat="1" ht="20.100000000000001" customHeight="1">
      <c r="A2" s="863" t="s">
        <v>1002</v>
      </c>
      <c r="B2" s="864" t="s">
        <v>1387</v>
      </c>
      <c r="C2" s="859"/>
      <c r="D2" s="859"/>
      <c r="E2" s="859"/>
      <c r="F2" s="859"/>
      <c r="G2" s="859"/>
      <c r="H2" s="859"/>
      <c r="I2" s="859"/>
      <c r="J2" s="859"/>
      <c r="K2" s="859"/>
      <c r="L2" s="860"/>
      <c r="M2" s="1740" t="s">
        <v>1105</v>
      </c>
      <c r="N2" s="1740"/>
      <c r="O2" s="1740" t="s">
        <v>1388</v>
      </c>
      <c r="P2" s="1740"/>
      <c r="Q2" s="1740"/>
      <c r="R2" s="862"/>
      <c r="S2" s="862"/>
      <c r="T2" s="860"/>
      <c r="U2" s="860"/>
      <c r="V2" s="862"/>
      <c r="W2" s="862"/>
      <c r="X2" s="862"/>
      <c r="Y2" s="862"/>
      <c r="Z2" s="862"/>
      <c r="AA2" s="862"/>
    </row>
    <row r="3" spans="1:28" ht="30" customHeight="1">
      <c r="A3" s="1741" t="s">
        <v>1419</v>
      </c>
      <c r="B3" s="1741"/>
      <c r="C3" s="1741"/>
      <c r="D3" s="1741"/>
      <c r="E3" s="1741"/>
      <c r="F3" s="1741"/>
      <c r="G3" s="1741"/>
      <c r="H3" s="1741"/>
      <c r="I3" s="1741"/>
      <c r="J3" s="1741"/>
      <c r="K3" s="1741"/>
      <c r="L3" s="1741"/>
      <c r="M3" s="1741"/>
      <c r="N3" s="1741"/>
      <c r="O3" s="1741"/>
      <c r="P3" s="1741"/>
      <c r="Q3" s="1741"/>
      <c r="R3" s="54" t="s">
        <v>12</v>
      </c>
    </row>
    <row r="4" spans="1:28" ht="24.9" customHeight="1">
      <c r="A4" s="865"/>
      <c r="B4" s="865"/>
      <c r="C4" s="865"/>
      <c r="D4" s="865"/>
      <c r="E4" s="865"/>
      <c r="F4" s="1742" t="s">
        <v>1389</v>
      </c>
      <c r="G4" s="1742"/>
      <c r="H4" s="1742"/>
      <c r="I4" s="1742"/>
      <c r="J4" s="1742"/>
      <c r="K4" s="1742"/>
      <c r="L4" s="1742"/>
      <c r="M4" s="865"/>
      <c r="N4" s="865"/>
      <c r="O4" s="865"/>
      <c r="P4" s="1743" t="s">
        <v>1390</v>
      </c>
      <c r="Q4" s="1743"/>
    </row>
    <row r="5" spans="1:28" s="868" customFormat="1" ht="40.5" customHeight="1">
      <c r="A5" s="866" t="s">
        <v>1011</v>
      </c>
      <c r="B5" s="867" t="s">
        <v>1032</v>
      </c>
      <c r="C5" s="867" t="s">
        <v>1391</v>
      </c>
      <c r="D5" s="867" t="s">
        <v>1392</v>
      </c>
      <c r="E5" s="867" t="s">
        <v>1393</v>
      </c>
      <c r="F5" s="867" t="s">
        <v>1394</v>
      </c>
      <c r="G5" s="867" t="s">
        <v>1395</v>
      </c>
      <c r="H5" s="867" t="s">
        <v>1396</v>
      </c>
      <c r="I5" s="867" t="s">
        <v>1397</v>
      </c>
      <c r="J5" s="867" t="s">
        <v>1398</v>
      </c>
      <c r="K5" s="867" t="s">
        <v>1399</v>
      </c>
      <c r="L5" s="867" t="s">
        <v>1400</v>
      </c>
      <c r="M5" s="867" t="s">
        <v>1401</v>
      </c>
      <c r="N5" s="867" t="s">
        <v>1402</v>
      </c>
      <c r="O5" s="867" t="s">
        <v>1403</v>
      </c>
      <c r="P5" s="1744" t="s">
        <v>1404</v>
      </c>
      <c r="Q5" s="1744"/>
      <c r="S5" s="869"/>
      <c r="T5" s="869"/>
      <c r="U5" s="869"/>
      <c r="V5" s="869"/>
      <c r="W5" s="869"/>
      <c r="X5" s="869"/>
      <c r="Y5" s="869"/>
      <c r="Z5" s="869"/>
      <c r="AA5" s="869"/>
      <c r="AB5" s="869"/>
    </row>
    <row r="6" spans="1:28" s="872" customFormat="1" ht="23.1" customHeight="1">
      <c r="A6" s="870" t="s">
        <v>1405</v>
      </c>
      <c r="B6" s="871" t="s">
        <v>1406</v>
      </c>
      <c r="C6" s="871">
        <v>1</v>
      </c>
      <c r="D6" s="871" t="s">
        <v>1406</v>
      </c>
      <c r="E6" s="871" t="s">
        <v>1406</v>
      </c>
      <c r="F6" s="871" t="s">
        <v>1406</v>
      </c>
      <c r="G6" s="871" t="s">
        <v>1406</v>
      </c>
      <c r="H6" s="871" t="s">
        <v>1406</v>
      </c>
      <c r="I6" s="871" t="s">
        <v>1406</v>
      </c>
      <c r="J6" s="871" t="s">
        <v>1406</v>
      </c>
      <c r="K6" s="871" t="s">
        <v>1406</v>
      </c>
      <c r="L6" s="871" t="s">
        <v>1406</v>
      </c>
      <c r="M6" s="871" t="s">
        <v>1406</v>
      </c>
      <c r="N6" s="871" t="s">
        <v>1406</v>
      </c>
      <c r="O6" s="871">
        <v>7</v>
      </c>
      <c r="P6" s="1745">
        <v>13</v>
      </c>
      <c r="Q6" s="1745"/>
    </row>
    <row r="7" spans="1:28" s="858" customFormat="1" ht="23.1" customHeight="1">
      <c r="A7" s="866" t="s">
        <v>1078</v>
      </c>
      <c r="B7" s="867" t="s">
        <v>1406</v>
      </c>
      <c r="C7" s="867">
        <v>1</v>
      </c>
      <c r="D7" s="867" t="s">
        <v>1406</v>
      </c>
      <c r="E7" s="867" t="s">
        <v>1406</v>
      </c>
      <c r="F7" s="867" t="s">
        <v>1406</v>
      </c>
      <c r="G7" s="867" t="s">
        <v>1406</v>
      </c>
      <c r="H7" s="867" t="s">
        <v>1406</v>
      </c>
      <c r="I7" s="867" t="s">
        <v>1406</v>
      </c>
      <c r="J7" s="867" t="s">
        <v>1406</v>
      </c>
      <c r="K7" s="867" t="s">
        <v>1406</v>
      </c>
      <c r="L7" s="867" t="s">
        <v>1406</v>
      </c>
      <c r="M7" s="867" t="s">
        <v>1406</v>
      </c>
      <c r="N7" s="867" t="s">
        <v>1406</v>
      </c>
      <c r="O7" s="867">
        <v>7</v>
      </c>
      <c r="P7" s="1744">
        <v>13</v>
      </c>
      <c r="Q7" s="1744"/>
    </row>
    <row r="8" spans="1:28" s="858" customFormat="1" ht="23.1" customHeight="1">
      <c r="A8" s="873"/>
      <c r="B8" s="874"/>
      <c r="C8" s="875"/>
      <c r="D8" s="875"/>
      <c r="E8" s="875"/>
      <c r="F8" s="875"/>
      <c r="G8" s="875"/>
      <c r="H8" s="875"/>
      <c r="I8" s="875"/>
      <c r="J8" s="875"/>
      <c r="K8" s="875"/>
      <c r="L8" s="875"/>
      <c r="M8" s="875"/>
      <c r="N8" s="875"/>
      <c r="O8" s="875"/>
      <c r="P8" s="1739"/>
      <c r="Q8" s="1739"/>
    </row>
    <row r="9" spans="1:28" s="858" customFormat="1" ht="23.1" customHeight="1">
      <c r="A9" s="873"/>
      <c r="B9" s="874"/>
      <c r="C9" s="875"/>
      <c r="D9" s="875"/>
      <c r="E9" s="875"/>
      <c r="F9" s="875"/>
      <c r="G9" s="875"/>
      <c r="H9" s="875"/>
      <c r="I9" s="875"/>
      <c r="J9" s="875"/>
      <c r="K9" s="875"/>
      <c r="L9" s="875"/>
      <c r="M9" s="875"/>
      <c r="N9" s="875"/>
      <c r="O9" s="875"/>
      <c r="P9" s="1739"/>
      <c r="Q9" s="1739"/>
    </row>
    <row r="10" spans="1:28" s="858" customFormat="1" ht="23.1" customHeight="1">
      <c r="A10" s="873"/>
      <c r="B10" s="874"/>
      <c r="C10" s="875"/>
      <c r="D10" s="875"/>
      <c r="E10" s="875"/>
      <c r="F10" s="875"/>
      <c r="G10" s="875"/>
      <c r="H10" s="875"/>
      <c r="I10" s="875"/>
      <c r="J10" s="875"/>
      <c r="K10" s="875"/>
      <c r="L10" s="875"/>
      <c r="M10" s="875"/>
      <c r="N10" s="875"/>
      <c r="O10" s="875"/>
      <c r="P10" s="1739"/>
      <c r="Q10" s="1739"/>
    </row>
    <row r="11" spans="1:28" s="858" customFormat="1" ht="23.1" customHeight="1">
      <c r="A11" s="873"/>
      <c r="B11" s="874"/>
      <c r="C11" s="875"/>
      <c r="D11" s="875"/>
      <c r="E11" s="875"/>
      <c r="F11" s="875"/>
      <c r="G11" s="875"/>
      <c r="H11" s="875"/>
      <c r="I11" s="875"/>
      <c r="J11" s="875"/>
      <c r="K11" s="875"/>
      <c r="L11" s="875"/>
      <c r="M11" s="875"/>
      <c r="N11" s="875"/>
      <c r="O11" s="875"/>
      <c r="P11" s="1739"/>
      <c r="Q11" s="1739"/>
    </row>
    <row r="12" spans="1:28" s="858" customFormat="1" ht="23.1" customHeight="1">
      <c r="A12" s="873"/>
      <c r="B12" s="874"/>
      <c r="C12" s="875"/>
      <c r="D12" s="875"/>
      <c r="E12" s="875"/>
      <c r="F12" s="875"/>
      <c r="G12" s="875"/>
      <c r="H12" s="875"/>
      <c r="I12" s="875"/>
      <c r="J12" s="875"/>
      <c r="K12" s="875"/>
      <c r="L12" s="875"/>
      <c r="M12" s="875"/>
      <c r="N12" s="875"/>
      <c r="O12" s="875"/>
      <c r="P12" s="1739"/>
      <c r="Q12" s="1739"/>
    </row>
    <row r="13" spans="1:28" s="858" customFormat="1" ht="23.1" customHeight="1">
      <c r="A13" s="873"/>
      <c r="B13" s="874"/>
      <c r="C13" s="875"/>
      <c r="D13" s="875"/>
      <c r="E13" s="875"/>
      <c r="F13" s="875"/>
      <c r="G13" s="875"/>
      <c r="H13" s="875"/>
      <c r="I13" s="875"/>
      <c r="J13" s="875"/>
      <c r="K13" s="875"/>
      <c r="L13" s="875"/>
      <c r="M13" s="875"/>
      <c r="N13" s="875"/>
      <c r="O13" s="875"/>
      <c r="P13" s="1739"/>
      <c r="Q13" s="1739"/>
    </row>
    <row r="14" spans="1:28" s="858" customFormat="1" ht="23.1" customHeight="1">
      <c r="A14" s="873"/>
      <c r="B14" s="874"/>
      <c r="C14" s="875"/>
      <c r="D14" s="875"/>
      <c r="E14" s="875"/>
      <c r="F14" s="875"/>
      <c r="G14" s="875"/>
      <c r="H14" s="875"/>
      <c r="I14" s="875"/>
      <c r="J14" s="875"/>
      <c r="K14" s="875"/>
      <c r="L14" s="875"/>
      <c r="M14" s="875"/>
      <c r="N14" s="875"/>
      <c r="O14" s="875"/>
      <c r="P14" s="1739"/>
      <c r="Q14" s="1739"/>
    </row>
    <row r="15" spans="1:28" s="858" customFormat="1" ht="23.1" customHeight="1">
      <c r="A15" s="873"/>
      <c r="B15" s="874"/>
      <c r="C15" s="875"/>
      <c r="D15" s="875"/>
      <c r="E15" s="875"/>
      <c r="F15" s="875"/>
      <c r="G15" s="875"/>
      <c r="H15" s="875"/>
      <c r="I15" s="875"/>
      <c r="J15" s="875"/>
      <c r="K15" s="875"/>
      <c r="L15" s="875"/>
      <c r="M15" s="875"/>
      <c r="N15" s="875"/>
      <c r="O15" s="875"/>
      <c r="P15" s="1739"/>
      <c r="Q15" s="1739"/>
    </row>
    <row r="16" spans="1:28" s="858" customFormat="1" ht="23.1" customHeight="1">
      <c r="A16" s="873"/>
      <c r="B16" s="874"/>
      <c r="C16" s="875"/>
      <c r="D16" s="875"/>
      <c r="E16" s="875"/>
      <c r="F16" s="875"/>
      <c r="G16" s="875"/>
      <c r="H16" s="875"/>
      <c r="I16" s="875"/>
      <c r="J16" s="875"/>
      <c r="K16" s="875"/>
      <c r="L16" s="875"/>
      <c r="M16" s="875"/>
      <c r="N16" s="875"/>
      <c r="O16" s="875"/>
      <c r="P16" s="1739"/>
      <c r="Q16" s="1739"/>
    </row>
    <row r="17" spans="1:18" s="858" customFormat="1" ht="23.1" customHeight="1">
      <c r="A17" s="873"/>
      <c r="B17" s="874"/>
      <c r="C17" s="875"/>
      <c r="D17" s="875"/>
      <c r="E17" s="875"/>
      <c r="F17" s="875"/>
      <c r="G17" s="875"/>
      <c r="H17" s="875"/>
      <c r="I17" s="875"/>
      <c r="J17" s="875"/>
      <c r="K17" s="875"/>
      <c r="L17" s="875"/>
      <c r="M17" s="875"/>
      <c r="N17" s="875"/>
      <c r="O17" s="875"/>
      <c r="P17" s="1739"/>
      <c r="Q17" s="1739"/>
    </row>
    <row r="18" spans="1:18" s="858" customFormat="1" ht="23.1" customHeight="1">
      <c r="A18" s="873"/>
      <c r="B18" s="874"/>
      <c r="C18" s="875"/>
      <c r="D18" s="875"/>
      <c r="E18" s="875"/>
      <c r="F18" s="875"/>
      <c r="G18" s="875"/>
      <c r="H18" s="875"/>
      <c r="I18" s="875"/>
      <c r="J18" s="875"/>
      <c r="K18" s="875"/>
      <c r="L18" s="875"/>
      <c r="M18" s="875"/>
      <c r="N18" s="875"/>
      <c r="O18" s="875"/>
      <c r="P18" s="1739"/>
      <c r="Q18" s="1739"/>
    </row>
    <row r="19" spans="1:18" s="858" customFormat="1" ht="23.1" customHeight="1">
      <c r="A19" s="873"/>
      <c r="B19" s="874"/>
      <c r="C19" s="875"/>
      <c r="D19" s="875"/>
      <c r="E19" s="875"/>
      <c r="F19" s="875"/>
      <c r="G19" s="875"/>
      <c r="H19" s="875"/>
      <c r="I19" s="875"/>
      <c r="J19" s="875"/>
      <c r="K19" s="875"/>
      <c r="L19" s="875"/>
      <c r="M19" s="875"/>
      <c r="N19" s="875"/>
      <c r="O19" s="875"/>
      <c r="P19" s="1739"/>
      <c r="Q19" s="1739"/>
    </row>
    <row r="20" spans="1:18" s="858" customFormat="1" ht="23.1" customHeight="1">
      <c r="A20" s="876"/>
      <c r="B20" s="859"/>
      <c r="C20" s="877"/>
      <c r="D20" s="877"/>
      <c r="E20" s="877"/>
      <c r="F20" s="877"/>
      <c r="G20" s="877"/>
      <c r="H20" s="877"/>
      <c r="I20" s="877"/>
      <c r="J20" s="877"/>
      <c r="K20" s="877"/>
      <c r="L20" s="877"/>
      <c r="N20" s="877"/>
      <c r="O20" s="877"/>
      <c r="P20" s="877"/>
      <c r="Q20" s="877"/>
      <c r="R20" s="877"/>
    </row>
    <row r="21" spans="1:18" s="858" customFormat="1" ht="9" customHeight="1">
      <c r="A21" s="878"/>
      <c r="B21" s="859"/>
      <c r="C21" s="877"/>
      <c r="D21" s="877"/>
      <c r="E21" s="877"/>
      <c r="F21" s="877"/>
      <c r="G21" s="877"/>
      <c r="H21" s="877"/>
      <c r="I21" s="877"/>
      <c r="J21" s="877"/>
      <c r="K21" s="877"/>
      <c r="L21" s="877"/>
      <c r="N21" s="877"/>
      <c r="O21" s="877"/>
      <c r="P21" s="877"/>
      <c r="Q21" s="877"/>
      <c r="R21" s="877"/>
    </row>
    <row r="22" spans="1:18" s="858" customFormat="1" ht="16.5" customHeight="1">
      <c r="A22" s="857" t="s">
        <v>999</v>
      </c>
      <c r="C22" s="859"/>
      <c r="D22" s="859"/>
      <c r="E22" s="859"/>
      <c r="F22" s="859"/>
      <c r="G22" s="859"/>
      <c r="H22" s="859"/>
      <c r="I22" s="859"/>
      <c r="J22" s="859"/>
      <c r="K22" s="859"/>
      <c r="L22" s="860"/>
      <c r="M22" s="1740" t="s">
        <v>1000</v>
      </c>
      <c r="N22" s="1740"/>
      <c r="O22" s="1740" t="s">
        <v>1386</v>
      </c>
      <c r="P22" s="1740"/>
      <c r="Q22" s="1740"/>
    </row>
    <row r="23" spans="1:18" s="858" customFormat="1" ht="20.100000000000001" customHeight="1">
      <c r="A23" s="863" t="s">
        <v>1002</v>
      </c>
      <c r="B23" s="864" t="s">
        <v>1387</v>
      </c>
      <c r="C23" s="859"/>
      <c r="D23" s="859"/>
      <c r="E23" s="859"/>
      <c r="F23" s="859"/>
      <c r="G23" s="859"/>
      <c r="H23" s="859"/>
      <c r="I23" s="859"/>
      <c r="J23" s="859"/>
      <c r="K23" s="859"/>
      <c r="L23" s="860"/>
      <c r="M23" s="1740" t="s">
        <v>1105</v>
      </c>
      <c r="N23" s="1740"/>
      <c r="O23" s="1740" t="s">
        <v>1388</v>
      </c>
      <c r="P23" s="1740"/>
      <c r="Q23" s="1740"/>
    </row>
    <row r="24" spans="1:18" s="858" customFormat="1" ht="30" customHeight="1">
      <c r="A24" s="1741" t="s">
        <v>1407</v>
      </c>
      <c r="B24" s="1741"/>
      <c r="C24" s="1741"/>
      <c r="D24" s="1741"/>
      <c r="E24" s="1741"/>
      <c r="F24" s="1741"/>
      <c r="G24" s="1741"/>
      <c r="H24" s="1741"/>
      <c r="I24" s="1741"/>
      <c r="J24" s="1741"/>
      <c r="K24" s="1741"/>
      <c r="L24" s="1741"/>
      <c r="M24" s="1741"/>
      <c r="N24" s="1741"/>
      <c r="O24" s="1741"/>
      <c r="P24" s="1741"/>
      <c r="Q24" s="1741"/>
    </row>
    <row r="25" spans="1:18" s="858" customFormat="1" ht="20.100000000000001" customHeight="1">
      <c r="A25" s="865"/>
      <c r="B25" s="865"/>
      <c r="C25" s="865"/>
      <c r="D25" s="865"/>
      <c r="E25" s="865"/>
      <c r="F25" s="1742" t="s">
        <v>1389</v>
      </c>
      <c r="G25" s="1742"/>
      <c r="H25" s="1742"/>
      <c r="I25" s="1742"/>
      <c r="J25" s="1742"/>
      <c r="K25" s="1742"/>
      <c r="L25" s="1742"/>
      <c r="M25" s="865"/>
      <c r="N25" s="865"/>
      <c r="O25" s="865"/>
      <c r="P25" s="1743" t="s">
        <v>1390</v>
      </c>
      <c r="Q25" s="1743"/>
    </row>
    <row r="26" spans="1:18" s="858" customFormat="1" ht="18.75" customHeight="1">
      <c r="A26" s="1746" t="s">
        <v>1011</v>
      </c>
      <c r="B26" s="1744" t="s">
        <v>1408</v>
      </c>
      <c r="C26" s="1744" t="s">
        <v>1409</v>
      </c>
      <c r="D26" s="1744" t="s">
        <v>1410</v>
      </c>
      <c r="E26" s="1744" t="s">
        <v>1411</v>
      </c>
      <c r="F26" s="1744" t="s">
        <v>1412</v>
      </c>
      <c r="G26" s="1744" t="s">
        <v>1413</v>
      </c>
      <c r="H26" s="1744" t="s">
        <v>1414</v>
      </c>
      <c r="I26" s="1744" t="s">
        <v>1415</v>
      </c>
      <c r="J26" s="1744" t="s">
        <v>1023</v>
      </c>
      <c r="K26" s="1739"/>
      <c r="L26" s="1739"/>
      <c r="M26" s="1739"/>
      <c r="N26" s="1739"/>
      <c r="O26" s="1739"/>
      <c r="P26" s="1747"/>
      <c r="Q26" s="1747"/>
    </row>
    <row r="27" spans="1:18" s="858" customFormat="1" ht="18.75" customHeight="1">
      <c r="A27" s="1746"/>
      <c r="B27" s="1744"/>
      <c r="C27" s="1744"/>
      <c r="D27" s="1744"/>
      <c r="E27" s="1744"/>
      <c r="F27" s="1744"/>
      <c r="G27" s="1744"/>
      <c r="H27" s="1744"/>
      <c r="I27" s="1744"/>
      <c r="J27" s="1744"/>
      <c r="K27" s="1739"/>
      <c r="L27" s="1739"/>
      <c r="M27" s="1739"/>
      <c r="N27" s="1739"/>
      <c r="O27" s="1739"/>
      <c r="P27" s="1747"/>
      <c r="Q27" s="1747"/>
    </row>
    <row r="28" spans="1:18" s="858" customFormat="1" ht="30" customHeight="1">
      <c r="A28" s="870" t="s">
        <v>1405</v>
      </c>
      <c r="B28" s="879" t="s">
        <v>1406</v>
      </c>
      <c r="C28" s="879" t="s">
        <v>1406</v>
      </c>
      <c r="D28" s="879" t="s">
        <v>1406</v>
      </c>
      <c r="E28" s="879" t="s">
        <v>1406</v>
      </c>
      <c r="F28" s="879" t="s">
        <v>1406</v>
      </c>
      <c r="G28" s="879" t="s">
        <v>1406</v>
      </c>
      <c r="H28" s="879" t="s">
        <v>1406</v>
      </c>
      <c r="I28" s="879" t="s">
        <v>1406</v>
      </c>
      <c r="J28" s="879" t="s">
        <v>1406</v>
      </c>
      <c r="K28" s="871"/>
      <c r="L28" s="879"/>
      <c r="M28" s="879"/>
      <c r="N28" s="879"/>
      <c r="O28" s="879"/>
      <c r="P28" s="1747"/>
      <c r="Q28" s="1747"/>
    </row>
    <row r="29" spans="1:18" s="858" customFormat="1" ht="23.1" customHeight="1">
      <c r="A29" s="880" t="s">
        <v>1078</v>
      </c>
      <c r="B29" s="879" t="s">
        <v>1406</v>
      </c>
      <c r="C29" s="879" t="s">
        <v>1406</v>
      </c>
      <c r="D29" s="879" t="s">
        <v>1406</v>
      </c>
      <c r="E29" s="879" t="s">
        <v>1406</v>
      </c>
      <c r="F29" s="879" t="s">
        <v>1406</v>
      </c>
      <c r="G29" s="879" t="s">
        <v>1406</v>
      </c>
      <c r="H29" s="879" t="s">
        <v>1406</v>
      </c>
      <c r="I29" s="879" t="s">
        <v>1406</v>
      </c>
      <c r="J29" s="879" t="s">
        <v>1406</v>
      </c>
      <c r="K29" s="875"/>
      <c r="L29" s="875"/>
      <c r="M29" s="875"/>
      <c r="N29" s="875"/>
      <c r="O29" s="875"/>
      <c r="P29" s="1747"/>
      <c r="Q29" s="1747"/>
    </row>
    <row r="30" spans="1:18" s="858" customFormat="1" ht="23.1" customHeight="1">
      <c r="A30" s="873"/>
      <c r="B30" s="874"/>
      <c r="C30" s="875"/>
      <c r="D30" s="875"/>
      <c r="E30" s="875"/>
      <c r="F30" s="875"/>
      <c r="G30" s="875"/>
      <c r="H30" s="875"/>
      <c r="I30" s="875"/>
      <c r="J30" s="875"/>
      <c r="K30" s="875"/>
      <c r="L30" s="875"/>
      <c r="M30" s="875"/>
      <c r="N30" s="875"/>
      <c r="O30" s="875"/>
      <c r="P30" s="1747"/>
      <c r="Q30" s="1747"/>
    </row>
    <row r="31" spans="1:18" s="858" customFormat="1" ht="23.1" customHeight="1">
      <c r="A31" s="873"/>
      <c r="B31" s="874"/>
      <c r="C31" s="875"/>
      <c r="D31" s="875"/>
      <c r="E31" s="875"/>
      <c r="F31" s="875"/>
      <c r="G31" s="875"/>
      <c r="H31" s="875"/>
      <c r="I31" s="875"/>
      <c r="J31" s="875"/>
      <c r="K31" s="875"/>
      <c r="L31" s="875"/>
      <c r="M31" s="875"/>
      <c r="N31" s="875"/>
      <c r="O31" s="875"/>
      <c r="P31" s="1747"/>
      <c r="Q31" s="1747"/>
    </row>
    <row r="32" spans="1:18" s="858" customFormat="1" ht="23.1" customHeight="1">
      <c r="A32" s="873"/>
      <c r="B32" s="874"/>
      <c r="C32" s="875"/>
      <c r="D32" s="875"/>
      <c r="E32" s="875"/>
      <c r="F32" s="875"/>
      <c r="G32" s="875"/>
      <c r="H32" s="875"/>
      <c r="I32" s="875"/>
      <c r="J32" s="875"/>
      <c r="K32" s="875"/>
      <c r="L32" s="875"/>
      <c r="M32" s="875"/>
      <c r="N32" s="875"/>
      <c r="O32" s="875"/>
      <c r="P32" s="1747"/>
      <c r="Q32" s="1747"/>
    </row>
    <row r="33" spans="1:32" s="858" customFormat="1" ht="23.1" customHeight="1">
      <c r="A33" s="873"/>
      <c r="B33" s="874"/>
      <c r="C33" s="875"/>
      <c r="D33" s="875"/>
      <c r="E33" s="875"/>
      <c r="F33" s="875"/>
      <c r="G33" s="875"/>
      <c r="H33" s="875"/>
      <c r="I33" s="875"/>
      <c r="J33" s="875"/>
      <c r="K33" s="875"/>
      <c r="L33" s="875"/>
      <c r="M33" s="875"/>
      <c r="N33" s="875"/>
      <c r="O33" s="875"/>
      <c r="P33" s="1747"/>
      <c r="Q33" s="1747"/>
    </row>
    <row r="34" spans="1:32" s="858" customFormat="1" ht="23.1" customHeight="1">
      <c r="A34" s="873"/>
      <c r="B34" s="874"/>
      <c r="C34" s="875"/>
      <c r="D34" s="875"/>
      <c r="E34" s="875"/>
      <c r="F34" s="875"/>
      <c r="G34" s="875"/>
      <c r="H34" s="875"/>
      <c r="I34" s="875"/>
      <c r="J34" s="875"/>
      <c r="K34" s="875"/>
      <c r="L34" s="875"/>
      <c r="M34" s="875"/>
      <c r="N34" s="875"/>
      <c r="O34" s="875"/>
      <c r="P34" s="1747"/>
      <c r="Q34" s="1747"/>
    </row>
    <row r="35" spans="1:32" s="858" customFormat="1" ht="23.1" customHeight="1">
      <c r="A35" s="873"/>
      <c r="B35" s="874"/>
      <c r="C35" s="875"/>
      <c r="D35" s="875"/>
      <c r="E35" s="875"/>
      <c r="F35" s="875"/>
      <c r="G35" s="875"/>
      <c r="H35" s="875"/>
      <c r="I35" s="875"/>
      <c r="J35" s="875"/>
      <c r="K35" s="875"/>
      <c r="L35" s="875"/>
      <c r="M35" s="875"/>
      <c r="N35" s="875"/>
      <c r="O35" s="875"/>
      <c r="P35" s="1747"/>
      <c r="Q35" s="1747"/>
    </row>
    <row r="36" spans="1:32" s="858" customFormat="1" ht="23.1" customHeight="1">
      <c r="A36" s="873"/>
      <c r="B36" s="874"/>
      <c r="C36" s="875"/>
      <c r="D36" s="875"/>
      <c r="E36" s="875"/>
      <c r="F36" s="875"/>
      <c r="G36" s="875"/>
      <c r="H36" s="875"/>
      <c r="I36" s="875"/>
      <c r="J36" s="875"/>
      <c r="K36" s="875"/>
      <c r="L36" s="875"/>
      <c r="M36" s="875"/>
      <c r="N36" s="875"/>
      <c r="O36" s="875"/>
      <c r="P36" s="1747"/>
      <c r="Q36" s="1747"/>
    </row>
    <row r="37" spans="1:32" s="858" customFormat="1" ht="23.1" customHeight="1">
      <c r="A37" s="873"/>
      <c r="B37" s="874"/>
      <c r="C37" s="875"/>
      <c r="D37" s="875"/>
      <c r="E37" s="875"/>
      <c r="F37" s="875"/>
      <c r="G37" s="875"/>
      <c r="H37" s="875"/>
      <c r="I37" s="875"/>
      <c r="J37" s="875"/>
      <c r="K37" s="875"/>
      <c r="L37" s="875"/>
      <c r="M37" s="875"/>
      <c r="N37" s="875"/>
      <c r="O37" s="875"/>
      <c r="P37" s="1747"/>
      <c r="Q37" s="1747"/>
    </row>
    <row r="38" spans="1:32" s="858" customFormat="1" ht="23.1" customHeight="1">
      <c r="A38" s="873"/>
      <c r="B38" s="874"/>
      <c r="C38" s="875"/>
      <c r="D38" s="875"/>
      <c r="E38" s="875"/>
      <c r="F38" s="875"/>
      <c r="G38" s="875"/>
      <c r="H38" s="875"/>
      <c r="I38" s="875"/>
      <c r="J38" s="875"/>
      <c r="K38" s="875"/>
      <c r="L38" s="875"/>
      <c r="M38" s="875"/>
      <c r="N38" s="875"/>
      <c r="O38" s="875"/>
      <c r="P38" s="1747"/>
      <c r="Q38" s="1747"/>
    </row>
    <row r="39" spans="1:32" s="858" customFormat="1" ht="23.1" customHeight="1">
      <c r="A39" s="873"/>
      <c r="B39" s="874"/>
      <c r="C39" s="875"/>
      <c r="D39" s="875"/>
      <c r="E39" s="875"/>
      <c r="F39" s="875"/>
      <c r="G39" s="875"/>
      <c r="H39" s="875"/>
      <c r="I39" s="875"/>
      <c r="J39" s="875"/>
      <c r="K39" s="875"/>
      <c r="L39" s="875"/>
      <c r="M39" s="875"/>
      <c r="N39" s="875"/>
      <c r="O39" s="875"/>
      <c r="P39" s="1747"/>
      <c r="Q39" s="1747"/>
    </row>
    <row r="40" spans="1:32" s="858" customFormat="1" ht="23.1" customHeight="1">
      <c r="A40" s="873"/>
      <c r="B40" s="874"/>
      <c r="C40" s="875"/>
      <c r="D40" s="875"/>
      <c r="E40" s="875"/>
      <c r="F40" s="875"/>
      <c r="G40" s="875"/>
      <c r="H40" s="875"/>
      <c r="I40" s="875"/>
      <c r="J40" s="875"/>
      <c r="K40" s="875"/>
      <c r="L40" s="875"/>
      <c r="M40" s="875"/>
      <c r="N40" s="875"/>
      <c r="O40" s="875"/>
      <c r="P40" s="1747"/>
      <c r="Q40" s="1747"/>
    </row>
    <row r="41" spans="1:32" s="858" customFormat="1" ht="23.1" customHeight="1">
      <c r="A41" s="873"/>
      <c r="B41" s="874"/>
      <c r="C41" s="875"/>
      <c r="D41" s="875"/>
      <c r="E41" s="875"/>
      <c r="F41" s="875"/>
      <c r="G41" s="875"/>
      <c r="H41" s="875"/>
      <c r="I41" s="875"/>
      <c r="J41" s="875"/>
      <c r="K41" s="875"/>
      <c r="L41" s="875"/>
      <c r="M41" s="875"/>
      <c r="N41" s="875"/>
      <c r="O41" s="875"/>
      <c r="P41" s="1747"/>
      <c r="Q41" s="1747"/>
    </row>
    <row r="42" spans="1:32" s="886" customFormat="1" ht="23.1" customHeight="1">
      <c r="A42" s="881" t="s">
        <v>1035</v>
      </c>
      <c r="B42" s="882"/>
      <c r="C42" s="882"/>
      <c r="D42" s="883"/>
      <c r="E42" s="884"/>
      <c r="F42" s="884"/>
      <c r="G42" s="883"/>
      <c r="H42" s="883"/>
      <c r="I42" s="883"/>
      <c r="J42" s="884"/>
      <c r="K42" s="884"/>
      <c r="L42" s="883"/>
      <c r="M42" s="882"/>
      <c r="N42" s="882"/>
      <c r="O42" s="884"/>
      <c r="P42" s="885"/>
      <c r="Q42" s="885"/>
      <c r="R42" s="858"/>
      <c r="S42" s="858"/>
      <c r="T42" s="858"/>
      <c r="U42" s="858"/>
      <c r="V42" s="858"/>
    </row>
    <row r="43" spans="1:32" s="886" customFormat="1" ht="21.75" customHeight="1">
      <c r="A43" s="887" t="s">
        <v>1037</v>
      </c>
      <c r="B43" s="888"/>
      <c r="C43" s="888"/>
      <c r="D43" s="887" t="s">
        <v>1038</v>
      </c>
      <c r="G43" s="888" t="s">
        <v>1039</v>
      </c>
      <c r="K43" s="887" t="s">
        <v>1040</v>
      </c>
      <c r="M43" s="888"/>
      <c r="O43" s="886" t="s">
        <v>1416</v>
      </c>
      <c r="R43" s="858"/>
      <c r="S43" s="858"/>
      <c r="T43" s="858"/>
      <c r="U43" s="858"/>
      <c r="V43" s="858"/>
    </row>
    <row r="44" spans="1:32" s="886" customFormat="1" ht="21.75" customHeight="1">
      <c r="G44" s="888" t="s">
        <v>1041</v>
      </c>
      <c r="H44" s="888"/>
      <c r="I44" s="888"/>
      <c r="M44" s="888"/>
      <c r="N44" s="887"/>
      <c r="R44" s="858"/>
      <c r="S44" s="858"/>
      <c r="T44" s="858"/>
      <c r="U44" s="858"/>
      <c r="V44" s="858"/>
    </row>
    <row r="45" spans="1:32" s="891" customFormat="1" ht="21.9" customHeight="1">
      <c r="A45" s="889" t="s">
        <v>1417</v>
      </c>
      <c r="B45" s="890"/>
      <c r="C45" s="890"/>
      <c r="D45" s="890"/>
      <c r="E45" s="890"/>
      <c r="F45" s="890"/>
      <c r="G45" s="890"/>
      <c r="H45" s="890"/>
      <c r="I45" s="890"/>
      <c r="J45" s="890"/>
      <c r="K45" s="890"/>
      <c r="L45" s="890"/>
      <c r="M45" s="890"/>
      <c r="N45" s="890"/>
      <c r="O45" s="890"/>
      <c r="P45" s="890"/>
      <c r="Q45" s="890"/>
      <c r="R45" s="890"/>
      <c r="S45" s="890"/>
      <c r="T45" s="890"/>
      <c r="U45" s="890"/>
      <c r="V45" s="890"/>
      <c r="W45" s="890"/>
      <c r="X45" s="890"/>
      <c r="Y45" s="890"/>
      <c r="Z45" s="890"/>
      <c r="AA45" s="890"/>
      <c r="AB45" s="890"/>
      <c r="AC45" s="890"/>
    </row>
    <row r="46" spans="1:32" s="892" customFormat="1" ht="21.9" customHeight="1">
      <c r="A46" s="889" t="s">
        <v>1094</v>
      </c>
      <c r="C46" s="893"/>
      <c r="D46" s="893"/>
      <c r="E46" s="893"/>
      <c r="F46" s="893"/>
      <c r="G46" s="893"/>
      <c r="H46" s="893"/>
      <c r="I46" s="893"/>
      <c r="J46" s="893"/>
      <c r="K46" s="893"/>
      <c r="L46" s="893"/>
      <c r="M46" s="893"/>
      <c r="N46" s="893"/>
      <c r="O46" s="893"/>
      <c r="P46" s="893"/>
      <c r="Q46" s="893"/>
      <c r="R46" s="893"/>
      <c r="S46" s="893"/>
      <c r="T46" s="893"/>
      <c r="U46" s="893"/>
      <c r="V46" s="893"/>
      <c r="W46" s="893"/>
      <c r="X46" s="893"/>
      <c r="Y46" s="893"/>
      <c r="Z46" s="893"/>
      <c r="AA46" s="893"/>
      <c r="AB46" s="893"/>
      <c r="AC46" s="893"/>
      <c r="AD46" s="893"/>
      <c r="AE46" s="893"/>
      <c r="AF46" s="893"/>
    </row>
    <row r="47" spans="1:32" s="858" customFormat="1" ht="21.9" customHeight="1">
      <c r="A47" s="889" t="s">
        <v>1418</v>
      </c>
      <c r="B47" s="890"/>
      <c r="C47" s="890"/>
      <c r="D47" s="890"/>
      <c r="E47" s="890"/>
      <c r="F47" s="890"/>
      <c r="G47" s="890"/>
      <c r="H47" s="890"/>
      <c r="I47" s="890"/>
      <c r="J47" s="890"/>
      <c r="K47" s="890"/>
      <c r="L47" s="890"/>
      <c r="M47" s="890"/>
      <c r="N47" s="890"/>
      <c r="O47" s="890"/>
      <c r="P47" s="890"/>
      <c r="Q47" s="890"/>
      <c r="R47" s="890"/>
      <c r="S47" s="890"/>
      <c r="T47" s="890"/>
      <c r="U47" s="890"/>
      <c r="V47" s="890"/>
      <c r="W47" s="890"/>
      <c r="X47" s="890"/>
      <c r="Y47" s="890"/>
      <c r="Z47" s="890"/>
      <c r="AA47" s="890"/>
      <c r="AB47" s="890"/>
      <c r="AC47" s="890"/>
      <c r="AD47" s="890"/>
      <c r="AE47" s="890"/>
      <c r="AF47" s="890"/>
    </row>
    <row r="48" spans="1:32" s="892" customFormat="1" ht="13.8">
      <c r="A48" s="894"/>
      <c r="B48" s="893"/>
      <c r="C48" s="894"/>
      <c r="D48" s="894"/>
      <c r="E48" s="894"/>
      <c r="F48" s="894"/>
      <c r="G48" s="894"/>
      <c r="H48" s="894"/>
      <c r="I48" s="894"/>
      <c r="J48" s="894"/>
      <c r="K48" s="894"/>
      <c r="L48" s="894"/>
      <c r="M48" s="894"/>
      <c r="N48" s="894"/>
      <c r="O48" s="894"/>
      <c r="P48" s="894"/>
      <c r="Q48" s="894"/>
      <c r="R48" s="894"/>
      <c r="S48" s="894"/>
      <c r="T48" s="894"/>
      <c r="U48" s="894"/>
      <c r="V48" s="894"/>
      <c r="W48" s="894"/>
      <c r="X48" s="894"/>
      <c r="Y48" s="894"/>
      <c r="Z48" s="894"/>
      <c r="AA48" s="894"/>
      <c r="AB48" s="894"/>
      <c r="AC48" s="894"/>
      <c r="AD48" s="894"/>
      <c r="AE48" s="894"/>
      <c r="AF48" s="894"/>
    </row>
  </sheetData>
  <mergeCells count="59">
    <mergeCell ref="P37:Q37"/>
    <mergeCell ref="P38:Q38"/>
    <mergeCell ref="P39:Q39"/>
    <mergeCell ref="P40:Q40"/>
    <mergeCell ref="P41:Q41"/>
    <mergeCell ref="P36:Q36"/>
    <mergeCell ref="N26:N27"/>
    <mergeCell ref="O26:O27"/>
    <mergeCell ref="P26:Q27"/>
    <mergeCell ref="P28:Q28"/>
    <mergeCell ref="P29:Q29"/>
    <mergeCell ref="P30:Q30"/>
    <mergeCell ref="P31:Q31"/>
    <mergeCell ref="P32:Q32"/>
    <mergeCell ref="P33:Q33"/>
    <mergeCell ref="P34:Q34"/>
    <mergeCell ref="P35:Q35"/>
    <mergeCell ref="M26:M27"/>
    <mergeCell ref="A24:Q24"/>
    <mergeCell ref="F25:L25"/>
    <mergeCell ref="P25:Q25"/>
    <mergeCell ref="A26:A27"/>
    <mergeCell ref="B26:B27"/>
    <mergeCell ref="C26:C27"/>
    <mergeCell ref="D26:D27"/>
    <mergeCell ref="E26:E27"/>
    <mergeCell ref="F26:F27"/>
    <mergeCell ref="G26:G27"/>
    <mergeCell ref="H26:H27"/>
    <mergeCell ref="I26:I27"/>
    <mergeCell ref="J26:J27"/>
    <mergeCell ref="K26:K27"/>
    <mergeCell ref="L26:L27"/>
    <mergeCell ref="M23:N23"/>
    <mergeCell ref="O23:Q23"/>
    <mergeCell ref="P11:Q11"/>
    <mergeCell ref="P12:Q12"/>
    <mergeCell ref="P13:Q13"/>
    <mergeCell ref="P14:Q14"/>
    <mergeCell ref="P15:Q15"/>
    <mergeCell ref="P16:Q16"/>
    <mergeCell ref="P17:Q17"/>
    <mergeCell ref="P18:Q18"/>
    <mergeCell ref="P19:Q19"/>
    <mergeCell ref="M22:N22"/>
    <mergeCell ref="O22:Q22"/>
    <mergeCell ref="P10:Q10"/>
    <mergeCell ref="M1:N1"/>
    <mergeCell ref="O1:Q1"/>
    <mergeCell ref="M2:N2"/>
    <mergeCell ref="O2:Q2"/>
    <mergeCell ref="A3:Q3"/>
    <mergeCell ref="F4:L4"/>
    <mergeCell ref="P4:Q4"/>
    <mergeCell ref="P5:Q5"/>
    <mergeCell ref="P6:Q6"/>
    <mergeCell ref="P7:Q7"/>
    <mergeCell ref="P8:Q8"/>
    <mergeCell ref="P9:Q9"/>
  </mergeCells>
  <phoneticPr fontId="7" type="noConversion"/>
  <hyperlinks>
    <hyperlink ref="R3" location="預告統計資料發布時間表!A1" display="回發布時間表" xr:uid="{8335F4EE-619F-4A1B-A26F-C1D6B59BECFA}"/>
  </hyperlinks>
  <pageMargins left="0.39370078740157505" right="0.39370078740157505" top="0.39370078740157505" bottom="0.39370078740157505" header="0" footer="0"/>
  <pageSetup paperSize="9" scale="72" fitToWidth="0" fitToHeight="0" orientation="landscape" verticalDpi="0"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2172D-8EE5-4275-932D-DDDD06A34007}">
  <dimension ref="A1:IT65"/>
  <sheetViews>
    <sheetView view="pageBreakPreview" zoomScale="60" zoomScaleNormal="100" workbookViewId="0">
      <selection sqref="A1:L64"/>
    </sheetView>
  </sheetViews>
  <sheetFormatPr defaultColWidth="11.109375" defaultRowHeight="13.2"/>
  <cols>
    <col min="1" max="1" width="5.6640625" style="899" customWidth="1"/>
    <col min="2" max="2" width="6.5546875" style="899" customWidth="1"/>
    <col min="3" max="3" width="9.44140625" style="899" customWidth="1"/>
    <col min="4" max="12" width="14.6640625" style="899" customWidth="1"/>
    <col min="13" max="254" width="7.77734375" style="899" customWidth="1"/>
    <col min="255" max="1021" width="7.77734375" style="921" customWidth="1"/>
    <col min="1022" max="1022" width="11.109375" style="921" customWidth="1"/>
    <col min="1023" max="16384" width="11.109375" style="921"/>
  </cols>
  <sheetData>
    <row r="1" spans="1:13" ht="16.5" customHeight="1">
      <c r="A1" s="1748" t="s">
        <v>999</v>
      </c>
      <c r="B1" s="1748"/>
      <c r="C1" s="896"/>
      <c r="D1" s="897"/>
      <c r="E1" s="898"/>
      <c r="F1" s="898"/>
      <c r="G1" s="898"/>
      <c r="H1" s="898"/>
      <c r="I1" s="1748" t="s">
        <v>1000</v>
      </c>
      <c r="J1" s="1748"/>
      <c r="K1" s="1748" t="s">
        <v>1386</v>
      </c>
      <c r="L1" s="1748"/>
    </row>
    <row r="2" spans="1:13" ht="18" customHeight="1">
      <c r="A2" s="1748" t="s">
        <v>1002</v>
      </c>
      <c r="B2" s="1748"/>
      <c r="C2" s="900" t="s">
        <v>1387</v>
      </c>
      <c r="D2" s="900"/>
      <c r="E2" s="898"/>
      <c r="F2" s="898"/>
      <c r="G2" s="898"/>
      <c r="H2" s="898"/>
      <c r="I2" s="1748" t="s">
        <v>1105</v>
      </c>
      <c r="J2" s="1748"/>
      <c r="K2" s="1748" t="s">
        <v>1420</v>
      </c>
      <c r="L2" s="1748"/>
    </row>
    <row r="3" spans="1:13" ht="24.9" customHeight="1">
      <c r="A3" s="1749" t="s">
        <v>1446</v>
      </c>
      <c r="B3" s="1749"/>
      <c r="C3" s="1749"/>
      <c r="D3" s="1749"/>
      <c r="E3" s="1749"/>
      <c r="F3" s="1749"/>
      <c r="G3" s="1749"/>
      <c r="H3" s="1749"/>
      <c r="I3" s="1749"/>
      <c r="J3" s="1749"/>
      <c r="K3" s="1749"/>
      <c r="L3" s="1749"/>
      <c r="M3" s="54" t="s">
        <v>12</v>
      </c>
    </row>
    <row r="4" spans="1:13" ht="21" customHeight="1">
      <c r="A4" s="1750" t="s">
        <v>1389</v>
      </c>
      <c r="B4" s="1750"/>
      <c r="C4" s="1750"/>
      <c r="D4" s="1750"/>
      <c r="E4" s="1750"/>
      <c r="F4" s="1750"/>
      <c r="G4" s="1750"/>
      <c r="H4" s="1750"/>
      <c r="I4" s="1750"/>
      <c r="J4" s="1750"/>
      <c r="K4" s="1750"/>
      <c r="L4" s="1750"/>
    </row>
    <row r="5" spans="1:13" s="903" customFormat="1" ht="21" customHeight="1">
      <c r="A5" s="1751" t="s">
        <v>1421</v>
      </c>
      <c r="B5" s="1751"/>
      <c r="C5" s="1751"/>
      <c r="D5" s="1752" t="s">
        <v>1422</v>
      </c>
      <c r="E5" s="1752"/>
      <c r="F5" s="1752"/>
      <c r="G5" s="1752"/>
      <c r="H5" s="1752"/>
      <c r="I5" s="1752" t="s">
        <v>1423</v>
      </c>
      <c r="J5" s="1752"/>
      <c r="K5" s="1752"/>
      <c r="L5" s="1753" t="s">
        <v>1424</v>
      </c>
    </row>
    <row r="6" spans="1:13" s="903" customFormat="1" ht="20.100000000000001" customHeight="1">
      <c r="A6" s="1751"/>
      <c r="B6" s="1751"/>
      <c r="C6" s="1751"/>
      <c r="D6" s="1752" t="s">
        <v>1425</v>
      </c>
      <c r="E6" s="1752" t="s">
        <v>1426</v>
      </c>
      <c r="F6" s="1752"/>
      <c r="G6" s="1752" t="s">
        <v>1427</v>
      </c>
      <c r="H6" s="1752"/>
      <c r="I6" s="1752"/>
      <c r="J6" s="1752"/>
      <c r="K6" s="1752"/>
      <c r="L6" s="1753"/>
    </row>
    <row r="7" spans="1:13" s="903" customFormat="1" ht="17.25" customHeight="1">
      <c r="A7" s="1751"/>
      <c r="B7" s="1751"/>
      <c r="C7" s="1751"/>
      <c r="D7" s="1752"/>
      <c r="E7" s="1752" t="s">
        <v>1428</v>
      </c>
      <c r="F7" s="1752" t="s">
        <v>1429</v>
      </c>
      <c r="G7" s="1752" t="s">
        <v>1430</v>
      </c>
      <c r="H7" s="1752" t="s">
        <v>1431</v>
      </c>
      <c r="I7" s="1752" t="s">
        <v>1432</v>
      </c>
      <c r="J7" s="1752"/>
      <c r="K7" s="1752" t="s">
        <v>1433</v>
      </c>
      <c r="L7" s="1753"/>
    </row>
    <row r="8" spans="1:13" s="903" customFormat="1" ht="42" customHeight="1">
      <c r="A8" s="1751"/>
      <c r="B8" s="1751"/>
      <c r="C8" s="1751"/>
      <c r="D8" s="1752"/>
      <c r="E8" s="1752"/>
      <c r="F8" s="1752"/>
      <c r="G8" s="1752"/>
      <c r="H8" s="1752"/>
      <c r="I8" s="901" t="s">
        <v>1434</v>
      </c>
      <c r="J8" s="902" t="s">
        <v>1435</v>
      </c>
      <c r="K8" s="1752"/>
      <c r="L8" s="1753"/>
    </row>
    <row r="9" spans="1:13" s="899" customFormat="1" ht="19.5" customHeight="1">
      <c r="A9" s="1751" t="s">
        <v>980</v>
      </c>
      <c r="B9" s="1754" t="s">
        <v>1016</v>
      </c>
      <c r="C9" s="1754"/>
      <c r="D9" s="905">
        <v>1</v>
      </c>
      <c r="E9" s="905">
        <v>1</v>
      </c>
      <c r="F9" s="905" t="s">
        <v>1406</v>
      </c>
      <c r="G9" s="905" t="s">
        <v>1406</v>
      </c>
      <c r="H9" s="905">
        <v>1</v>
      </c>
      <c r="I9" s="906">
        <v>5000</v>
      </c>
      <c r="J9" s="905">
        <v>119.00830000000001</v>
      </c>
      <c r="K9" s="907">
        <v>694.2396</v>
      </c>
      <c r="L9" s="907">
        <v>24</v>
      </c>
    </row>
    <row r="10" spans="1:13" s="899" customFormat="1" ht="20.100000000000001" customHeight="1">
      <c r="A10" s="1751"/>
      <c r="B10" s="1754" t="s">
        <v>1391</v>
      </c>
      <c r="C10" s="1754"/>
      <c r="D10" s="908">
        <v>1</v>
      </c>
      <c r="E10" s="908">
        <v>1</v>
      </c>
      <c r="F10" s="905" t="s">
        <v>1406</v>
      </c>
      <c r="G10" s="905" t="s">
        <v>1406</v>
      </c>
      <c r="H10" s="908">
        <v>1</v>
      </c>
      <c r="I10" s="906">
        <v>5000</v>
      </c>
      <c r="J10" s="905">
        <v>119.00830000000001</v>
      </c>
      <c r="K10" s="907">
        <v>694.2396</v>
      </c>
      <c r="L10" s="909">
        <v>24</v>
      </c>
    </row>
    <row r="11" spans="1:13" s="899" customFormat="1" ht="19.5" customHeight="1">
      <c r="A11" s="1751"/>
      <c r="B11" s="1754" t="s">
        <v>1392</v>
      </c>
      <c r="C11" s="1754"/>
      <c r="D11" s="908"/>
      <c r="E11" s="908"/>
      <c r="F11" s="908"/>
      <c r="G11" s="908"/>
      <c r="H11" s="908"/>
      <c r="I11" s="908"/>
      <c r="J11" s="909"/>
      <c r="K11" s="909"/>
      <c r="L11" s="909"/>
    </row>
    <row r="12" spans="1:13" s="899" customFormat="1" ht="19.5" customHeight="1">
      <c r="A12" s="1751"/>
      <c r="B12" s="1754" t="s">
        <v>1393</v>
      </c>
      <c r="C12" s="1754"/>
      <c r="D12" s="908"/>
      <c r="E12" s="908"/>
      <c r="F12" s="908"/>
      <c r="G12" s="908"/>
      <c r="H12" s="908"/>
      <c r="I12" s="908"/>
      <c r="J12" s="909"/>
      <c r="K12" s="909"/>
      <c r="L12" s="909"/>
    </row>
    <row r="13" spans="1:13" s="899" customFormat="1" ht="20.100000000000001" customHeight="1">
      <c r="A13" s="1751"/>
      <c r="B13" s="1754" t="s">
        <v>1394</v>
      </c>
      <c r="C13" s="1754"/>
      <c r="D13" s="908"/>
      <c r="E13" s="908"/>
      <c r="F13" s="908"/>
      <c r="G13" s="908"/>
      <c r="H13" s="908"/>
      <c r="I13" s="908"/>
      <c r="J13" s="909"/>
      <c r="K13" s="909"/>
      <c r="L13" s="909"/>
    </row>
    <row r="14" spans="1:13" s="899" customFormat="1" ht="20.100000000000001" customHeight="1">
      <c r="A14" s="1751"/>
      <c r="B14" s="1754" t="s">
        <v>1395</v>
      </c>
      <c r="C14" s="1754"/>
      <c r="D14" s="908"/>
      <c r="E14" s="908"/>
      <c r="F14" s="908"/>
      <c r="G14" s="908"/>
      <c r="H14" s="908"/>
      <c r="I14" s="908"/>
      <c r="J14" s="909"/>
      <c r="K14" s="909"/>
      <c r="L14" s="909"/>
    </row>
    <row r="15" spans="1:13" s="899" customFormat="1" ht="18" customHeight="1">
      <c r="A15" s="1751"/>
      <c r="B15" s="1754" t="s">
        <v>1396</v>
      </c>
      <c r="C15" s="1754"/>
      <c r="D15" s="908"/>
      <c r="E15" s="908"/>
      <c r="F15" s="908"/>
      <c r="G15" s="908"/>
      <c r="H15" s="908"/>
      <c r="I15" s="908"/>
      <c r="J15" s="909"/>
      <c r="K15" s="909"/>
      <c r="L15" s="909"/>
    </row>
    <row r="16" spans="1:13" s="899" customFormat="1" ht="19.5" customHeight="1">
      <c r="A16" s="1751"/>
      <c r="B16" s="1754" t="s">
        <v>1397</v>
      </c>
      <c r="C16" s="1754"/>
      <c r="D16" s="908"/>
      <c r="E16" s="908"/>
      <c r="F16" s="908"/>
      <c r="G16" s="908"/>
      <c r="H16" s="908"/>
      <c r="I16" s="908"/>
      <c r="J16" s="909"/>
      <c r="K16" s="909"/>
      <c r="L16" s="909"/>
    </row>
    <row r="17" spans="1:12" s="899" customFormat="1" ht="20.100000000000001" customHeight="1">
      <c r="A17" s="1751"/>
      <c r="B17" s="1754" t="s">
        <v>1398</v>
      </c>
      <c r="C17" s="1754"/>
      <c r="D17" s="908"/>
      <c r="E17" s="908"/>
      <c r="F17" s="908"/>
      <c r="G17" s="908"/>
      <c r="H17" s="908"/>
      <c r="I17" s="908"/>
      <c r="J17" s="909"/>
      <c r="K17" s="909"/>
      <c r="L17" s="909"/>
    </row>
    <row r="18" spans="1:12" s="899" customFormat="1" ht="19.5" customHeight="1">
      <c r="A18" s="1751"/>
      <c r="B18" s="1754" t="s">
        <v>1399</v>
      </c>
      <c r="C18" s="1754"/>
      <c r="D18" s="908"/>
      <c r="E18" s="908"/>
      <c r="F18" s="908"/>
      <c r="G18" s="908"/>
      <c r="H18" s="908"/>
      <c r="I18" s="908"/>
      <c r="J18" s="909"/>
      <c r="K18" s="909"/>
      <c r="L18" s="909"/>
    </row>
    <row r="19" spans="1:12" s="899" customFormat="1" ht="19.5" customHeight="1">
      <c r="A19" s="1751"/>
      <c r="B19" s="1754" t="s">
        <v>1400</v>
      </c>
      <c r="C19" s="1754"/>
      <c r="D19" s="908"/>
      <c r="E19" s="908"/>
      <c r="F19" s="908"/>
      <c r="G19" s="908"/>
      <c r="H19" s="908"/>
      <c r="I19" s="908"/>
      <c r="J19" s="909"/>
      <c r="K19" s="909"/>
      <c r="L19" s="909"/>
    </row>
    <row r="20" spans="1:12" s="899" customFormat="1" ht="19.5" customHeight="1">
      <c r="A20" s="1751"/>
      <c r="B20" s="1754" t="s">
        <v>1401</v>
      </c>
      <c r="C20" s="1754"/>
      <c r="D20" s="908"/>
      <c r="E20" s="908"/>
      <c r="F20" s="908"/>
      <c r="G20" s="908"/>
      <c r="H20" s="908"/>
      <c r="I20" s="908"/>
      <c r="J20" s="909"/>
      <c r="K20" s="909"/>
      <c r="L20" s="909"/>
    </row>
    <row r="21" spans="1:12" s="899" customFormat="1" ht="20.100000000000001" customHeight="1">
      <c r="A21" s="1751"/>
      <c r="B21" s="1754" t="s">
        <v>1023</v>
      </c>
      <c r="C21" s="1754"/>
      <c r="D21" s="908"/>
      <c r="E21" s="908"/>
      <c r="F21" s="908"/>
      <c r="G21" s="908"/>
      <c r="H21" s="908"/>
      <c r="I21" s="908"/>
      <c r="J21" s="909"/>
      <c r="K21" s="909"/>
      <c r="L21" s="909"/>
    </row>
    <row r="22" spans="1:12" s="899" customFormat="1" ht="19.5" hidden="1" customHeight="1">
      <c r="A22" s="1751"/>
      <c r="B22" s="1755" t="s">
        <v>1436</v>
      </c>
      <c r="C22" s="1755"/>
      <c r="D22" s="908"/>
      <c r="E22" s="908"/>
      <c r="F22" s="908"/>
      <c r="G22" s="908"/>
      <c r="H22" s="908"/>
      <c r="I22" s="908"/>
      <c r="J22" s="909"/>
      <c r="K22" s="909"/>
      <c r="L22" s="909"/>
    </row>
    <row r="23" spans="1:12" s="899" customFormat="1" ht="20.25" hidden="1" customHeight="1">
      <c r="A23" s="1751"/>
      <c r="B23" s="1756" t="s">
        <v>1437</v>
      </c>
      <c r="C23" s="1756"/>
      <c r="D23" s="908"/>
      <c r="E23" s="908"/>
      <c r="F23" s="908"/>
      <c r="G23" s="908"/>
      <c r="H23" s="908"/>
      <c r="I23" s="908"/>
      <c r="J23" s="909"/>
      <c r="K23" s="909"/>
      <c r="L23" s="909"/>
    </row>
    <row r="24" spans="1:12" s="899" customFormat="1" ht="20.100000000000001" hidden="1" customHeight="1">
      <c r="A24" s="1751"/>
      <c r="B24" s="1755" t="s">
        <v>1438</v>
      </c>
      <c r="C24" s="1755"/>
      <c r="D24" s="908"/>
      <c r="E24" s="908"/>
      <c r="F24" s="908"/>
      <c r="G24" s="908"/>
      <c r="H24" s="908"/>
      <c r="I24" s="908"/>
      <c r="J24" s="909"/>
      <c r="K24" s="909"/>
      <c r="L24" s="909"/>
    </row>
    <row r="25" spans="1:12" s="899" customFormat="1" ht="20.100000000000001" hidden="1" customHeight="1">
      <c r="A25" s="1751"/>
      <c r="B25" s="1757" t="s">
        <v>1439</v>
      </c>
      <c r="C25" s="1757"/>
      <c r="D25" s="908"/>
      <c r="E25" s="908"/>
      <c r="F25" s="908"/>
      <c r="G25" s="908"/>
      <c r="H25" s="908"/>
      <c r="I25" s="908"/>
      <c r="J25" s="909"/>
      <c r="K25" s="909"/>
      <c r="L25" s="909"/>
    </row>
    <row r="26" spans="1:12" s="899" customFormat="1" ht="20.100000000000001" hidden="1" customHeight="1">
      <c r="A26" s="1751"/>
      <c r="B26" s="1752" t="s">
        <v>1440</v>
      </c>
      <c r="C26" s="904" t="s">
        <v>1441</v>
      </c>
      <c r="D26" s="908"/>
      <c r="E26" s="908"/>
      <c r="F26" s="908"/>
      <c r="G26" s="908"/>
      <c r="H26" s="908"/>
      <c r="I26" s="908"/>
      <c r="J26" s="909"/>
      <c r="K26" s="909"/>
      <c r="L26" s="909"/>
    </row>
    <row r="27" spans="1:12" s="899" customFormat="1" ht="20.100000000000001" hidden="1" customHeight="1">
      <c r="A27" s="1751"/>
      <c r="B27" s="1752"/>
      <c r="C27" s="904" t="s">
        <v>1442</v>
      </c>
      <c r="D27" s="908"/>
      <c r="E27" s="908"/>
      <c r="F27" s="908"/>
      <c r="G27" s="908"/>
      <c r="H27" s="908"/>
      <c r="I27" s="908"/>
      <c r="J27" s="909"/>
      <c r="K27" s="909"/>
      <c r="L27" s="909"/>
    </row>
    <row r="28" spans="1:12" s="899" customFormat="1" ht="19.5" hidden="1" customHeight="1">
      <c r="A28" s="1751"/>
      <c r="B28" s="1752"/>
      <c r="C28" s="910" t="s">
        <v>1023</v>
      </c>
      <c r="D28" s="908"/>
      <c r="E28" s="908"/>
      <c r="F28" s="908"/>
      <c r="G28" s="908"/>
      <c r="H28" s="908"/>
      <c r="I28" s="908"/>
      <c r="J28" s="909"/>
      <c r="K28" s="909"/>
      <c r="L28" s="909"/>
    </row>
    <row r="29" spans="1:12" s="899" customFormat="1" ht="11.25" customHeight="1">
      <c r="A29" s="911"/>
      <c r="B29" s="912"/>
      <c r="C29" s="912"/>
      <c r="E29" s="912"/>
      <c r="F29" s="912"/>
      <c r="G29" s="912"/>
      <c r="H29" s="912"/>
      <c r="I29" s="912"/>
      <c r="J29" s="912"/>
      <c r="K29" s="912"/>
      <c r="L29" s="912"/>
    </row>
    <row r="30" spans="1:12" s="899" customFormat="1" ht="7.5" customHeight="1">
      <c r="A30" s="911"/>
      <c r="B30" s="912"/>
      <c r="C30" s="912"/>
      <c r="E30" s="912"/>
      <c r="F30" s="912"/>
      <c r="G30" s="912"/>
      <c r="H30" s="912"/>
      <c r="I30" s="912"/>
      <c r="J30" s="912"/>
      <c r="K30" s="912"/>
      <c r="L30" s="912"/>
    </row>
    <row r="31" spans="1:12" s="899" customFormat="1" ht="16.5" customHeight="1">
      <c r="A31" s="1748" t="s">
        <v>999</v>
      </c>
      <c r="B31" s="1748"/>
      <c r="C31" s="896"/>
      <c r="D31" s="897"/>
      <c r="E31" s="898"/>
      <c r="F31" s="898"/>
      <c r="G31" s="898"/>
      <c r="H31" s="898"/>
      <c r="I31" s="1748" t="s">
        <v>1000</v>
      </c>
      <c r="J31" s="1748"/>
      <c r="K31" s="1748" t="s">
        <v>1386</v>
      </c>
      <c r="L31" s="1748"/>
    </row>
    <row r="32" spans="1:12" s="899" customFormat="1" ht="18" customHeight="1">
      <c r="A32" s="1748" t="s">
        <v>1002</v>
      </c>
      <c r="B32" s="1748"/>
      <c r="C32" s="913" t="s">
        <v>1387</v>
      </c>
      <c r="D32" s="914"/>
      <c r="E32" s="915"/>
      <c r="F32" s="915"/>
      <c r="G32" s="915"/>
      <c r="H32" s="915"/>
      <c r="I32" s="1748" t="s">
        <v>1105</v>
      </c>
      <c r="J32" s="1748"/>
      <c r="K32" s="1748" t="s">
        <v>1420</v>
      </c>
      <c r="L32" s="1748"/>
    </row>
    <row r="33" spans="1:12" s="899" customFormat="1" ht="24.9" customHeight="1">
      <c r="A33" s="1749" t="s">
        <v>1443</v>
      </c>
      <c r="B33" s="1749"/>
      <c r="C33" s="1749"/>
      <c r="D33" s="1749"/>
      <c r="E33" s="1749"/>
      <c r="F33" s="1749"/>
      <c r="G33" s="1749"/>
      <c r="H33" s="1749"/>
      <c r="I33" s="1749"/>
      <c r="J33" s="1749"/>
      <c r="K33" s="1749"/>
      <c r="L33" s="1749"/>
    </row>
    <row r="34" spans="1:12" s="899" customFormat="1" ht="21" customHeight="1">
      <c r="A34" s="1750" t="s">
        <v>1389</v>
      </c>
      <c r="B34" s="1750"/>
      <c r="C34" s="1750"/>
      <c r="D34" s="1750"/>
      <c r="E34" s="1750"/>
      <c r="F34" s="1750"/>
      <c r="G34" s="1750"/>
      <c r="H34" s="1750"/>
      <c r="I34" s="1750"/>
      <c r="J34" s="1750"/>
      <c r="K34" s="1750"/>
      <c r="L34" s="1750"/>
    </row>
    <row r="35" spans="1:12" s="899" customFormat="1" ht="21" customHeight="1">
      <c r="A35" s="1751" t="s">
        <v>1421</v>
      </c>
      <c r="B35" s="1751"/>
      <c r="C35" s="1751"/>
      <c r="D35" s="1752" t="s">
        <v>1422</v>
      </c>
      <c r="E35" s="1752"/>
      <c r="F35" s="1752"/>
      <c r="G35" s="1752"/>
      <c r="H35" s="1752"/>
      <c r="I35" s="1752" t="s">
        <v>1423</v>
      </c>
      <c r="J35" s="1752"/>
      <c r="K35" s="1752"/>
      <c r="L35" s="1753" t="s">
        <v>1424</v>
      </c>
    </row>
    <row r="36" spans="1:12" s="899" customFormat="1" ht="20.100000000000001" customHeight="1">
      <c r="A36" s="1751"/>
      <c r="B36" s="1751"/>
      <c r="C36" s="1751"/>
      <c r="D36" s="1752" t="s">
        <v>1425</v>
      </c>
      <c r="E36" s="1752" t="s">
        <v>1426</v>
      </c>
      <c r="F36" s="1752"/>
      <c r="G36" s="1752" t="s">
        <v>1427</v>
      </c>
      <c r="H36" s="1752"/>
      <c r="I36" s="1752"/>
      <c r="J36" s="1752"/>
      <c r="K36" s="1752"/>
      <c r="L36" s="1753"/>
    </row>
    <row r="37" spans="1:12" s="899" customFormat="1" ht="21" customHeight="1">
      <c r="A37" s="1751"/>
      <c r="B37" s="1751"/>
      <c r="C37" s="1751"/>
      <c r="D37" s="1752"/>
      <c r="E37" s="1752" t="s">
        <v>1428</v>
      </c>
      <c r="F37" s="1752" t="s">
        <v>1429</v>
      </c>
      <c r="G37" s="1752" t="s">
        <v>1430</v>
      </c>
      <c r="H37" s="1752" t="s">
        <v>1431</v>
      </c>
      <c r="I37" s="1752" t="s">
        <v>1432</v>
      </c>
      <c r="J37" s="1752"/>
      <c r="K37" s="1752" t="s">
        <v>1433</v>
      </c>
      <c r="L37" s="1753"/>
    </row>
    <row r="38" spans="1:12" s="899" customFormat="1" ht="43.2" customHeight="1">
      <c r="A38" s="1751"/>
      <c r="B38" s="1751"/>
      <c r="C38" s="1751"/>
      <c r="D38" s="1752"/>
      <c r="E38" s="1752"/>
      <c r="F38" s="1752"/>
      <c r="G38" s="1752"/>
      <c r="H38" s="1752"/>
      <c r="I38" s="901" t="s">
        <v>1434</v>
      </c>
      <c r="J38" s="902" t="s">
        <v>1435</v>
      </c>
      <c r="K38" s="1752"/>
      <c r="L38" s="1753"/>
    </row>
    <row r="39" spans="1:12" s="899" customFormat="1" ht="18" customHeight="1">
      <c r="A39" s="1751" t="s">
        <v>1444</v>
      </c>
      <c r="B39" s="1754" t="s">
        <v>1016</v>
      </c>
      <c r="C39" s="1754"/>
      <c r="D39" s="905">
        <v>1</v>
      </c>
      <c r="E39" s="905">
        <v>1</v>
      </c>
      <c r="F39" s="905" t="s">
        <v>1406</v>
      </c>
      <c r="G39" s="905" t="s">
        <v>1406</v>
      </c>
      <c r="H39" s="905">
        <v>1</v>
      </c>
      <c r="I39" s="906">
        <v>5000</v>
      </c>
      <c r="J39" s="905">
        <v>119.00830000000001</v>
      </c>
      <c r="K39" s="907">
        <v>694.2396</v>
      </c>
      <c r="L39" s="907">
        <v>24</v>
      </c>
    </row>
    <row r="40" spans="1:12" s="899" customFormat="1" ht="18" customHeight="1">
      <c r="A40" s="1751"/>
      <c r="B40" s="1754" t="s">
        <v>1391</v>
      </c>
      <c r="C40" s="1754"/>
      <c r="D40" s="908">
        <v>1</v>
      </c>
      <c r="E40" s="908">
        <v>1</v>
      </c>
      <c r="F40" s="905" t="s">
        <v>1406</v>
      </c>
      <c r="G40" s="905" t="s">
        <v>1406</v>
      </c>
      <c r="H40" s="908">
        <v>1</v>
      </c>
      <c r="I40" s="906">
        <v>5000</v>
      </c>
      <c r="J40" s="905">
        <v>119.00830000000001</v>
      </c>
      <c r="K40" s="907">
        <v>694.2396</v>
      </c>
      <c r="L40" s="909">
        <v>24</v>
      </c>
    </row>
    <row r="41" spans="1:12" s="899" customFormat="1" ht="18" customHeight="1">
      <c r="A41" s="1751"/>
      <c r="B41" s="1754" t="s">
        <v>1392</v>
      </c>
      <c r="C41" s="1754"/>
      <c r="D41" s="908"/>
      <c r="E41" s="908"/>
      <c r="F41" s="908"/>
      <c r="G41" s="908"/>
      <c r="H41" s="908"/>
      <c r="I41" s="908"/>
      <c r="J41" s="909"/>
      <c r="K41" s="909"/>
      <c r="L41" s="909"/>
    </row>
    <row r="42" spans="1:12" s="899" customFormat="1" ht="18" customHeight="1">
      <c r="A42" s="1751"/>
      <c r="B42" s="1754" t="s">
        <v>1393</v>
      </c>
      <c r="C42" s="1754"/>
      <c r="D42" s="908"/>
      <c r="E42" s="908"/>
      <c r="F42" s="908"/>
      <c r="G42" s="908"/>
      <c r="H42" s="908"/>
      <c r="I42" s="908"/>
      <c r="J42" s="909"/>
      <c r="K42" s="909"/>
      <c r="L42" s="909"/>
    </row>
    <row r="43" spans="1:12" s="899" customFormat="1" ht="18" customHeight="1">
      <c r="A43" s="1751"/>
      <c r="B43" s="1754" t="s">
        <v>1394</v>
      </c>
      <c r="C43" s="1754"/>
      <c r="D43" s="908"/>
      <c r="E43" s="908"/>
      <c r="F43" s="908"/>
      <c r="G43" s="908"/>
      <c r="H43" s="908"/>
      <c r="I43" s="908"/>
      <c r="J43" s="909"/>
      <c r="K43" s="909"/>
      <c r="L43" s="909"/>
    </row>
    <row r="44" spans="1:12" s="899" customFormat="1" ht="18" customHeight="1">
      <c r="A44" s="1751"/>
      <c r="B44" s="1754" t="s">
        <v>1395</v>
      </c>
      <c r="C44" s="1754"/>
      <c r="D44" s="908"/>
      <c r="E44" s="908"/>
      <c r="F44" s="908"/>
      <c r="G44" s="908"/>
      <c r="H44" s="908"/>
      <c r="I44" s="908"/>
      <c r="J44" s="909"/>
      <c r="K44" s="909"/>
      <c r="L44" s="909"/>
    </row>
    <row r="45" spans="1:12" s="899" customFormat="1" ht="18" customHeight="1">
      <c r="A45" s="1751"/>
      <c r="B45" s="1754" t="s">
        <v>1396</v>
      </c>
      <c r="C45" s="1754"/>
      <c r="D45" s="908"/>
      <c r="E45" s="908"/>
      <c r="F45" s="908"/>
      <c r="G45" s="908"/>
      <c r="H45" s="908"/>
      <c r="I45" s="908"/>
      <c r="J45" s="909"/>
      <c r="K45" s="909"/>
      <c r="L45" s="909"/>
    </row>
    <row r="46" spans="1:12" s="899" customFormat="1" ht="18" customHeight="1">
      <c r="A46" s="1751"/>
      <c r="B46" s="1754" t="s">
        <v>1397</v>
      </c>
      <c r="C46" s="1754"/>
      <c r="D46" s="908"/>
      <c r="E46" s="908"/>
      <c r="F46" s="908"/>
      <c r="G46" s="908"/>
      <c r="H46" s="908"/>
      <c r="I46" s="908"/>
      <c r="J46" s="909"/>
      <c r="K46" s="909"/>
      <c r="L46" s="909"/>
    </row>
    <row r="47" spans="1:12" s="899" customFormat="1" ht="18" customHeight="1">
      <c r="A47" s="1751"/>
      <c r="B47" s="1754" t="s">
        <v>1398</v>
      </c>
      <c r="C47" s="1754"/>
      <c r="D47" s="908"/>
      <c r="E47" s="908"/>
      <c r="F47" s="908"/>
      <c r="G47" s="908"/>
      <c r="H47" s="908"/>
      <c r="I47" s="908"/>
      <c r="J47" s="909"/>
      <c r="K47" s="909"/>
      <c r="L47" s="909"/>
    </row>
    <row r="48" spans="1:12" s="899" customFormat="1" ht="18" customHeight="1">
      <c r="A48" s="1751"/>
      <c r="B48" s="1754" t="s">
        <v>1399</v>
      </c>
      <c r="C48" s="1754"/>
      <c r="D48" s="908"/>
      <c r="E48" s="908"/>
      <c r="F48" s="908"/>
      <c r="G48" s="908"/>
      <c r="H48" s="908"/>
      <c r="I48" s="908"/>
      <c r="J48" s="909"/>
      <c r="K48" s="909"/>
      <c r="L48" s="909"/>
    </row>
    <row r="49" spans="1:12" s="899" customFormat="1" ht="18" customHeight="1">
      <c r="A49" s="1751"/>
      <c r="B49" s="1754" t="s">
        <v>1400</v>
      </c>
      <c r="C49" s="1754"/>
      <c r="D49" s="908"/>
      <c r="E49" s="908"/>
      <c r="F49" s="908"/>
      <c r="G49" s="908"/>
      <c r="H49" s="908"/>
      <c r="I49" s="908"/>
      <c r="J49" s="909"/>
      <c r="K49" s="909"/>
      <c r="L49" s="909"/>
    </row>
    <row r="50" spans="1:12" s="899" customFormat="1" ht="18" customHeight="1">
      <c r="A50" s="1751"/>
      <c r="B50" s="1754" t="s">
        <v>1401</v>
      </c>
      <c r="C50" s="1754"/>
      <c r="D50" s="908"/>
      <c r="E50" s="908"/>
      <c r="F50" s="908"/>
      <c r="G50" s="908"/>
      <c r="H50" s="908"/>
      <c r="I50" s="908"/>
      <c r="J50" s="909"/>
      <c r="K50" s="909"/>
      <c r="L50" s="909"/>
    </row>
    <row r="51" spans="1:12" s="899" customFormat="1" ht="18" customHeight="1">
      <c r="A51" s="1751"/>
      <c r="B51" s="1754" t="s">
        <v>1023</v>
      </c>
      <c r="C51" s="1754"/>
      <c r="D51" s="908"/>
      <c r="E51" s="908"/>
      <c r="F51" s="908"/>
      <c r="G51" s="908"/>
      <c r="H51" s="908"/>
      <c r="I51" s="908"/>
      <c r="J51" s="909"/>
      <c r="K51" s="909"/>
      <c r="L51" s="909"/>
    </row>
    <row r="52" spans="1:12" s="899" customFormat="1" ht="18" hidden="1" customHeight="1">
      <c r="A52" s="1751"/>
      <c r="B52" s="1755" t="s">
        <v>1436</v>
      </c>
      <c r="C52" s="1755"/>
      <c r="D52" s="908"/>
      <c r="E52" s="908"/>
      <c r="F52" s="908"/>
      <c r="G52" s="908"/>
      <c r="H52" s="908"/>
      <c r="I52" s="908"/>
      <c r="J52" s="909"/>
      <c r="K52" s="909"/>
      <c r="L52" s="909"/>
    </row>
    <row r="53" spans="1:12" s="899" customFormat="1" ht="18" hidden="1" customHeight="1">
      <c r="A53" s="1751"/>
      <c r="B53" s="1756" t="s">
        <v>1437</v>
      </c>
      <c r="C53" s="1756"/>
      <c r="D53" s="908"/>
      <c r="E53" s="908"/>
      <c r="F53" s="908"/>
      <c r="G53" s="908"/>
      <c r="H53" s="908"/>
      <c r="I53" s="908"/>
      <c r="J53" s="909"/>
      <c r="K53" s="909"/>
      <c r="L53" s="909"/>
    </row>
    <row r="54" spans="1:12" s="899" customFormat="1" ht="18" hidden="1" customHeight="1">
      <c r="A54" s="1751"/>
      <c r="B54" s="1755" t="s">
        <v>1438</v>
      </c>
      <c r="C54" s="1755"/>
      <c r="D54" s="908"/>
      <c r="E54" s="908"/>
      <c r="F54" s="908"/>
      <c r="G54" s="908"/>
      <c r="H54" s="908"/>
      <c r="I54" s="908"/>
      <c r="J54" s="909"/>
      <c r="K54" s="909"/>
      <c r="L54" s="909"/>
    </row>
    <row r="55" spans="1:12" s="899" customFormat="1" ht="18" hidden="1" customHeight="1">
      <c r="A55" s="1751"/>
      <c r="B55" s="1757" t="s">
        <v>1439</v>
      </c>
      <c r="C55" s="1757"/>
      <c r="D55" s="908"/>
      <c r="E55" s="908"/>
      <c r="F55" s="908"/>
      <c r="G55" s="908"/>
      <c r="H55" s="908"/>
      <c r="I55" s="908"/>
      <c r="J55" s="909"/>
      <c r="K55" s="909"/>
      <c r="L55" s="909"/>
    </row>
    <row r="56" spans="1:12" s="899" customFormat="1" ht="18" hidden="1" customHeight="1">
      <c r="A56" s="1751"/>
      <c r="B56" s="1752" t="s">
        <v>1440</v>
      </c>
      <c r="C56" s="904" t="s">
        <v>1441</v>
      </c>
      <c r="D56" s="908"/>
      <c r="E56" s="908"/>
      <c r="F56" s="908"/>
      <c r="G56" s="908"/>
      <c r="H56" s="908"/>
      <c r="I56" s="908"/>
      <c r="J56" s="909"/>
      <c r="K56" s="909"/>
      <c r="L56" s="909"/>
    </row>
    <row r="57" spans="1:12" s="899" customFormat="1" ht="18" hidden="1" customHeight="1">
      <c r="A57" s="1751"/>
      <c r="B57" s="1752"/>
      <c r="C57" s="904" t="s">
        <v>1442</v>
      </c>
      <c r="D57" s="908"/>
      <c r="E57" s="908"/>
      <c r="F57" s="908"/>
      <c r="G57" s="908"/>
      <c r="H57" s="908"/>
      <c r="I57" s="908"/>
      <c r="J57" s="909"/>
      <c r="K57" s="909"/>
      <c r="L57" s="909"/>
    </row>
    <row r="58" spans="1:12" s="899" customFormat="1" ht="18" hidden="1" customHeight="1">
      <c r="A58" s="1751"/>
      <c r="B58" s="1752"/>
      <c r="C58" s="910" t="s">
        <v>1023</v>
      </c>
      <c r="D58" s="916"/>
      <c r="E58" s="916"/>
      <c r="F58" s="916"/>
      <c r="G58" s="916"/>
      <c r="H58" s="916"/>
      <c r="I58" s="916"/>
      <c r="J58" s="909"/>
      <c r="K58" s="909"/>
      <c r="L58" s="917"/>
    </row>
    <row r="59" spans="1:12" s="886" customFormat="1" ht="15.75" customHeight="1">
      <c r="A59" s="1759" t="s">
        <v>1035</v>
      </c>
      <c r="B59" s="1759"/>
      <c r="C59" s="918"/>
      <c r="D59" s="882"/>
      <c r="E59" s="883"/>
      <c r="F59" s="884"/>
      <c r="G59" s="884"/>
      <c r="H59" s="883"/>
      <c r="I59" s="885"/>
      <c r="J59" s="885"/>
      <c r="K59" s="883"/>
      <c r="L59" s="883"/>
    </row>
    <row r="60" spans="1:12" s="886" customFormat="1" ht="16.5" customHeight="1">
      <c r="A60" s="887" t="s">
        <v>1037</v>
      </c>
      <c r="B60" s="888"/>
      <c r="C60" s="888"/>
      <c r="D60" s="888"/>
      <c r="E60" s="887" t="s">
        <v>1038</v>
      </c>
      <c r="G60" s="888" t="s">
        <v>1039</v>
      </c>
      <c r="H60" s="888"/>
      <c r="I60" s="887" t="s">
        <v>1040</v>
      </c>
      <c r="J60" s="919"/>
      <c r="K60" s="886" t="s">
        <v>1416</v>
      </c>
    </row>
    <row r="61" spans="1:12" s="886" customFormat="1" ht="16.5" customHeight="1">
      <c r="G61" s="888" t="s">
        <v>1041</v>
      </c>
      <c r="H61" s="888"/>
      <c r="I61" s="888"/>
      <c r="J61" s="888"/>
      <c r="K61" s="888"/>
    </row>
    <row r="62" spans="1:12" ht="16.5" customHeight="1">
      <c r="A62" s="1758" t="s">
        <v>1042</v>
      </c>
      <c r="B62" s="1758"/>
      <c r="C62" s="1758"/>
      <c r="D62" s="1758"/>
      <c r="E62" s="1758"/>
      <c r="F62" s="1758"/>
      <c r="G62" s="1758"/>
      <c r="H62" s="1758"/>
      <c r="I62" s="1758"/>
      <c r="J62" s="1758"/>
      <c r="K62" s="1758"/>
      <c r="L62" s="1758"/>
    </row>
    <row r="63" spans="1:12" s="899" customFormat="1" ht="16.5" customHeight="1">
      <c r="A63" s="1758" t="s">
        <v>1094</v>
      </c>
      <c r="B63" s="1758"/>
      <c r="C63" s="1758"/>
      <c r="D63" s="1758"/>
      <c r="E63" s="1758"/>
      <c r="F63" s="1758"/>
      <c r="G63" s="1758"/>
      <c r="H63" s="1758"/>
      <c r="I63" s="1758"/>
      <c r="J63" s="1758"/>
      <c r="K63" s="1758"/>
      <c r="L63" s="1758"/>
    </row>
    <row r="64" spans="1:12" s="899" customFormat="1" ht="16.5" customHeight="1">
      <c r="A64" s="1758" t="s">
        <v>1445</v>
      </c>
      <c r="B64" s="1758"/>
      <c r="C64" s="1758"/>
      <c r="D64" s="1758"/>
      <c r="E64" s="1758"/>
      <c r="F64" s="1758"/>
      <c r="G64" s="1758"/>
      <c r="H64" s="1758"/>
      <c r="I64" s="1758"/>
      <c r="J64" s="1758"/>
      <c r="K64" s="1758"/>
      <c r="L64" s="1758"/>
    </row>
    <row r="65" spans="1:12" ht="16.5" customHeight="1">
      <c r="A65" s="920"/>
      <c r="B65" s="920"/>
      <c r="C65" s="920"/>
      <c r="D65" s="920"/>
      <c r="E65" s="920"/>
      <c r="F65" s="920"/>
      <c r="G65" s="920"/>
      <c r="H65" s="920"/>
      <c r="I65" s="920"/>
      <c r="J65" s="920"/>
      <c r="K65" s="920"/>
      <c r="L65" s="920"/>
    </row>
  </sheetData>
  <mergeCells count="84">
    <mergeCell ref="A64:L64"/>
    <mergeCell ref="B49:C49"/>
    <mergeCell ref="B50:C50"/>
    <mergeCell ref="B51:C51"/>
    <mergeCell ref="B52:C52"/>
    <mergeCell ref="B53:C53"/>
    <mergeCell ref="B54:C54"/>
    <mergeCell ref="B55:C55"/>
    <mergeCell ref="B56:B58"/>
    <mergeCell ref="A59:B59"/>
    <mergeCell ref="A62:L62"/>
    <mergeCell ref="A63:L63"/>
    <mergeCell ref="A39:A58"/>
    <mergeCell ref="B39:C39"/>
    <mergeCell ref="B40:C40"/>
    <mergeCell ref="B41:C41"/>
    <mergeCell ref="B42:C42"/>
    <mergeCell ref="B48:C48"/>
    <mergeCell ref="B43:C43"/>
    <mergeCell ref="B44:C44"/>
    <mergeCell ref="B45:C45"/>
    <mergeCell ref="B46:C46"/>
    <mergeCell ref="B47:C47"/>
    <mergeCell ref="A33:L33"/>
    <mergeCell ref="A34:L34"/>
    <mergeCell ref="A35:C38"/>
    <mergeCell ref="D35:H35"/>
    <mergeCell ref="I35:K36"/>
    <mergeCell ref="L35:L38"/>
    <mergeCell ref="D36:D38"/>
    <mergeCell ref="E36:F36"/>
    <mergeCell ref="G36:H36"/>
    <mergeCell ref="E37:E38"/>
    <mergeCell ref="K37:K38"/>
    <mergeCell ref="F37:F38"/>
    <mergeCell ref="G37:G38"/>
    <mergeCell ref="H37:H38"/>
    <mergeCell ref="I37:J37"/>
    <mergeCell ref="A32:B32"/>
    <mergeCell ref="I32:J32"/>
    <mergeCell ref="K32:L32"/>
    <mergeCell ref="B19:C19"/>
    <mergeCell ref="B20:C20"/>
    <mergeCell ref="B21:C21"/>
    <mergeCell ref="B22:C22"/>
    <mergeCell ref="B23:C23"/>
    <mergeCell ref="B24:C24"/>
    <mergeCell ref="B25:C25"/>
    <mergeCell ref="B26:B28"/>
    <mergeCell ref="A31:B31"/>
    <mergeCell ref="I31:J31"/>
    <mergeCell ref="K31:L31"/>
    <mergeCell ref="A9:A28"/>
    <mergeCell ref="B9:C9"/>
    <mergeCell ref="B10:C10"/>
    <mergeCell ref="B11:C11"/>
    <mergeCell ref="B12:C12"/>
    <mergeCell ref="B18:C18"/>
    <mergeCell ref="B13:C13"/>
    <mergeCell ref="B14:C14"/>
    <mergeCell ref="B15:C15"/>
    <mergeCell ref="B16:C16"/>
    <mergeCell ref="B17:C17"/>
    <mergeCell ref="A3:L3"/>
    <mergeCell ref="A4:L4"/>
    <mergeCell ref="A5:C8"/>
    <mergeCell ref="D5:H5"/>
    <mergeCell ref="I5:K6"/>
    <mergeCell ref="L5:L8"/>
    <mergeCell ref="D6:D8"/>
    <mergeCell ref="E6:F6"/>
    <mergeCell ref="G6:H6"/>
    <mergeCell ref="E7:E8"/>
    <mergeCell ref="K7:K8"/>
    <mergeCell ref="F7:F8"/>
    <mergeCell ref="G7:G8"/>
    <mergeCell ref="H7:H8"/>
    <mergeCell ref="I7:J7"/>
    <mergeCell ref="A1:B1"/>
    <mergeCell ref="I1:J1"/>
    <mergeCell ref="K1:L1"/>
    <mergeCell ref="A2:B2"/>
    <mergeCell ref="I2:J2"/>
    <mergeCell ref="K2:L2"/>
  </mergeCells>
  <phoneticPr fontId="7" type="noConversion"/>
  <hyperlinks>
    <hyperlink ref="M3" location="預告統計資料發布時間表!A1" display="回發布時間表" xr:uid="{DE999812-84A3-48F8-A02B-FD8D442740E7}"/>
  </hyperlinks>
  <printOptions horizontalCentered="1"/>
  <pageMargins left="0.39370078740157505" right="0" top="0.39370078740157505" bottom="0.39370078740157505" header="0" footer="0"/>
  <pageSetup paperSize="9" scale="96" fitToWidth="0" fitToHeight="0" orientation="landscape" verticalDpi="0" r:id="rId1"/>
  <headerFooter>
    <oddHeader>&amp;C&amp;A</oddHeader>
    <oddFooter>&amp;C頁 &amp;P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A7666-BE66-4935-9508-2DE6403D53F6}">
  <dimension ref="A1:AP34"/>
  <sheetViews>
    <sheetView view="pageBreakPreview" zoomScale="60" zoomScaleNormal="100" workbookViewId="0">
      <selection sqref="A1:AO30"/>
    </sheetView>
  </sheetViews>
  <sheetFormatPr defaultColWidth="7.77734375" defaultRowHeight="12" customHeight="1"/>
  <cols>
    <col min="1" max="1" width="12.33203125" style="924" customWidth="1"/>
    <col min="2" max="19" width="8.21875" style="924" customWidth="1"/>
    <col min="20" max="20" width="12.33203125" style="924" customWidth="1"/>
    <col min="21" max="21" width="7.33203125" style="924" customWidth="1"/>
    <col min="22" max="23" width="8.21875" style="924" customWidth="1"/>
    <col min="24" max="24" width="7.33203125" style="924" customWidth="1"/>
    <col min="25" max="41" width="8.21875" style="924" customWidth="1"/>
    <col min="42" max="258" width="7.77734375" style="924" customWidth="1"/>
    <col min="259" max="16384" width="7.77734375" style="924"/>
  </cols>
  <sheetData>
    <row r="1" spans="1:42" ht="16.5" customHeight="1">
      <c r="A1" s="922" t="s">
        <v>999</v>
      </c>
      <c r="B1" s="923"/>
      <c r="D1" s="925"/>
      <c r="E1" s="925"/>
      <c r="F1" s="925"/>
      <c r="G1" s="925"/>
      <c r="H1" s="925"/>
      <c r="I1" s="925"/>
      <c r="J1" s="925"/>
      <c r="K1" s="925"/>
      <c r="L1" s="925"/>
      <c r="M1" s="925"/>
      <c r="N1" s="1760" t="s">
        <v>1000</v>
      </c>
      <c r="O1" s="1760"/>
      <c r="P1" s="1760" t="s">
        <v>1386</v>
      </c>
      <c r="Q1" s="1760"/>
      <c r="R1" s="1760"/>
      <c r="S1" s="1760"/>
      <c r="T1" s="922" t="s">
        <v>999</v>
      </c>
      <c r="U1" s="923"/>
      <c r="W1" s="925"/>
      <c r="X1" s="925"/>
      <c r="Y1" s="925"/>
      <c r="Z1" s="925"/>
      <c r="AA1" s="925"/>
      <c r="AB1" s="925"/>
      <c r="AC1" s="925"/>
      <c r="AD1" s="925"/>
      <c r="AE1" s="925"/>
      <c r="AF1" s="925"/>
      <c r="AG1" s="925"/>
      <c r="AH1" s="925"/>
      <c r="AI1" s="925"/>
      <c r="AJ1" s="925"/>
      <c r="AK1" s="1760" t="s">
        <v>1000</v>
      </c>
      <c r="AL1" s="1760"/>
      <c r="AM1" s="1760" t="s">
        <v>1386</v>
      </c>
      <c r="AN1" s="1760"/>
      <c r="AO1" s="1760"/>
    </row>
    <row r="2" spans="1:42" ht="18" customHeight="1">
      <c r="A2" s="922" t="s">
        <v>1002</v>
      </c>
      <c r="B2" s="926" t="s">
        <v>1387</v>
      </c>
      <c r="C2" s="927"/>
      <c r="D2" s="925"/>
      <c r="E2" s="925"/>
      <c r="F2" s="925"/>
      <c r="G2" s="925"/>
      <c r="H2" s="925"/>
      <c r="I2" s="925"/>
      <c r="J2" s="925"/>
      <c r="K2" s="925"/>
      <c r="L2" s="925"/>
      <c r="M2" s="925"/>
      <c r="N2" s="1760" t="s">
        <v>1004</v>
      </c>
      <c r="O2" s="1760"/>
      <c r="P2" s="1761" t="s">
        <v>1447</v>
      </c>
      <c r="Q2" s="1761"/>
      <c r="R2" s="1761"/>
      <c r="S2" s="1761"/>
      <c r="T2" s="928" t="s">
        <v>1002</v>
      </c>
      <c r="U2" s="926" t="s">
        <v>1387</v>
      </c>
      <c r="V2" s="927"/>
      <c r="W2" s="925"/>
      <c r="X2" s="925"/>
      <c r="Y2" s="925"/>
      <c r="Z2" s="925"/>
      <c r="AA2" s="925"/>
      <c r="AB2" s="925"/>
      <c r="AC2" s="925"/>
      <c r="AD2" s="925"/>
      <c r="AE2" s="925"/>
      <c r="AF2" s="925"/>
      <c r="AG2" s="925"/>
      <c r="AH2" s="925"/>
      <c r="AI2" s="925"/>
      <c r="AJ2" s="925"/>
      <c r="AK2" s="1760" t="s">
        <v>1004</v>
      </c>
      <c r="AL2" s="1760"/>
      <c r="AM2" s="1761" t="s">
        <v>1447</v>
      </c>
      <c r="AN2" s="1761"/>
      <c r="AO2" s="1761"/>
    </row>
    <row r="3" spans="1:42" ht="9.9" customHeight="1">
      <c r="A3" s="1763"/>
      <c r="B3" s="1763"/>
      <c r="C3" s="1763"/>
      <c r="D3" s="1763"/>
      <c r="E3" s="1763"/>
      <c r="F3" s="1763"/>
      <c r="G3" s="1763"/>
      <c r="H3" s="1763"/>
      <c r="I3" s="1763"/>
      <c r="J3" s="1763"/>
      <c r="K3" s="1763"/>
      <c r="L3" s="1763"/>
      <c r="M3" s="1763"/>
      <c r="N3" s="1763"/>
      <c r="O3" s="1763"/>
      <c r="P3" s="1763"/>
      <c r="Q3" s="1763"/>
      <c r="R3" s="1763"/>
      <c r="S3" s="1763"/>
      <c r="T3" s="1763"/>
      <c r="U3" s="1763"/>
      <c r="V3" s="1763"/>
      <c r="W3" s="1763"/>
      <c r="X3" s="1763"/>
      <c r="Y3" s="1763"/>
      <c r="Z3" s="1763"/>
      <c r="AA3" s="1763"/>
      <c r="AB3" s="1763"/>
      <c r="AC3" s="1763"/>
      <c r="AD3" s="1763"/>
      <c r="AE3" s="1763"/>
      <c r="AF3" s="1763"/>
      <c r="AG3" s="1763"/>
      <c r="AH3" s="1763"/>
      <c r="AI3" s="1763"/>
      <c r="AJ3" s="1763"/>
      <c r="AK3" s="1763"/>
      <c r="AL3" s="1763"/>
      <c r="AM3" s="1763"/>
      <c r="AN3" s="1763"/>
      <c r="AO3" s="1763"/>
    </row>
    <row r="4" spans="1:42" ht="21" customHeight="1">
      <c r="A4" s="1764" t="s">
        <v>1469</v>
      </c>
      <c r="B4" s="1764"/>
      <c r="C4" s="1764"/>
      <c r="D4" s="1764"/>
      <c r="E4" s="1764"/>
      <c r="F4" s="1764"/>
      <c r="G4" s="1764"/>
      <c r="H4" s="1764"/>
      <c r="I4" s="1764"/>
      <c r="J4" s="1764"/>
      <c r="K4" s="1764"/>
      <c r="L4" s="1764"/>
      <c r="M4" s="1764"/>
      <c r="N4" s="1764"/>
      <c r="O4" s="1764"/>
      <c r="P4" s="1764"/>
      <c r="Q4" s="1764"/>
      <c r="R4" s="1764"/>
      <c r="S4" s="1764"/>
      <c r="T4" s="1764" t="s">
        <v>1448</v>
      </c>
      <c r="U4" s="1764"/>
      <c r="V4" s="1764"/>
      <c r="W4" s="1764"/>
      <c r="X4" s="1764"/>
      <c r="Y4" s="1764"/>
      <c r="Z4" s="1764"/>
      <c r="AA4" s="1764"/>
      <c r="AB4" s="1764"/>
      <c r="AC4" s="1764"/>
      <c r="AD4" s="1764"/>
      <c r="AE4" s="1764"/>
      <c r="AF4" s="1764"/>
      <c r="AG4" s="1764"/>
      <c r="AH4" s="1764"/>
      <c r="AI4" s="1764"/>
      <c r="AJ4" s="1764"/>
      <c r="AK4" s="1764"/>
      <c r="AL4" s="1764"/>
      <c r="AM4" s="1764"/>
      <c r="AN4" s="1764"/>
      <c r="AO4" s="1764"/>
      <c r="AP4" s="54" t="s">
        <v>12</v>
      </c>
    </row>
    <row r="5" spans="1:42" ht="21" customHeight="1">
      <c r="A5" s="1765" t="s">
        <v>1449</v>
      </c>
      <c r="B5" s="1765"/>
      <c r="C5" s="1765"/>
      <c r="D5" s="1765"/>
      <c r="E5" s="1765"/>
      <c r="F5" s="1765"/>
      <c r="G5" s="1765"/>
      <c r="H5" s="1765"/>
      <c r="I5" s="1765"/>
      <c r="J5" s="1765"/>
      <c r="K5" s="1765"/>
      <c r="L5" s="1765"/>
      <c r="M5" s="1765"/>
      <c r="N5" s="1765"/>
      <c r="O5" s="1765"/>
      <c r="P5" s="1765"/>
      <c r="Q5" s="1766" t="s">
        <v>1450</v>
      </c>
      <c r="R5" s="1766"/>
      <c r="S5" s="1766"/>
      <c r="T5" s="929" t="s">
        <v>1451</v>
      </c>
      <c r="U5" s="929"/>
      <c r="V5" s="1765" t="s">
        <v>1452</v>
      </c>
      <c r="W5" s="1765"/>
      <c r="X5" s="1765"/>
      <c r="Y5" s="1765"/>
      <c r="Z5" s="1765"/>
      <c r="AA5" s="1765"/>
      <c r="AB5" s="1765"/>
      <c r="AC5" s="1765"/>
      <c r="AD5" s="1765"/>
      <c r="AE5" s="1765"/>
      <c r="AF5" s="1765"/>
      <c r="AG5" s="1765"/>
      <c r="AH5" s="1765"/>
      <c r="AI5" s="1765"/>
      <c r="AJ5" s="1765"/>
      <c r="AK5" s="1765"/>
      <c r="AL5" s="1765"/>
      <c r="AM5" s="929"/>
      <c r="AN5" s="1766" t="s">
        <v>1450</v>
      </c>
      <c r="AO5" s="1766"/>
    </row>
    <row r="6" spans="1:42" s="930" customFormat="1" ht="25.5" customHeight="1">
      <c r="A6" s="1767" t="s">
        <v>1011</v>
      </c>
      <c r="B6" s="1762" t="s">
        <v>1187</v>
      </c>
      <c r="C6" s="1762"/>
      <c r="D6" s="1762"/>
      <c r="E6" s="1762" t="s">
        <v>1453</v>
      </c>
      <c r="F6" s="1762"/>
      <c r="G6" s="1762"/>
      <c r="H6" s="1762" t="s">
        <v>1454</v>
      </c>
      <c r="I6" s="1762"/>
      <c r="J6" s="1762"/>
      <c r="K6" s="1762" t="s">
        <v>1455</v>
      </c>
      <c r="L6" s="1762"/>
      <c r="M6" s="1762"/>
      <c r="N6" s="1762" t="s">
        <v>1456</v>
      </c>
      <c r="O6" s="1762"/>
      <c r="P6" s="1762"/>
      <c r="Q6" s="1762" t="s">
        <v>1457</v>
      </c>
      <c r="R6" s="1762"/>
      <c r="S6" s="1762"/>
      <c r="T6" s="1762" t="s">
        <v>1011</v>
      </c>
      <c r="U6" s="1762" t="s">
        <v>1458</v>
      </c>
      <c r="V6" s="1762"/>
      <c r="W6" s="1762"/>
      <c r="X6" s="1762" t="s">
        <v>1459</v>
      </c>
      <c r="Y6" s="1762"/>
      <c r="Z6" s="1762"/>
      <c r="AA6" s="1762" t="s">
        <v>1460</v>
      </c>
      <c r="AB6" s="1762"/>
      <c r="AC6" s="1762"/>
      <c r="AD6" s="1762" t="s">
        <v>1461</v>
      </c>
      <c r="AE6" s="1762"/>
      <c r="AF6" s="1762"/>
      <c r="AG6" s="1762" t="s">
        <v>1462</v>
      </c>
      <c r="AH6" s="1762"/>
      <c r="AI6" s="1762"/>
      <c r="AJ6" s="1762" t="s">
        <v>1463</v>
      </c>
      <c r="AK6" s="1762"/>
      <c r="AL6" s="1762"/>
      <c r="AM6" s="1768" t="s">
        <v>1464</v>
      </c>
      <c r="AN6" s="1768"/>
      <c r="AO6" s="1768"/>
    </row>
    <row r="7" spans="1:42" s="930" customFormat="1" ht="87" customHeight="1">
      <c r="A7" s="1767"/>
      <c r="B7" s="931" t="s">
        <v>1016</v>
      </c>
      <c r="C7" s="932" t="s">
        <v>1465</v>
      </c>
      <c r="D7" s="932" t="s">
        <v>1466</v>
      </c>
      <c r="E7" s="931" t="s">
        <v>1016</v>
      </c>
      <c r="F7" s="932" t="s">
        <v>1465</v>
      </c>
      <c r="G7" s="932" t="s">
        <v>1466</v>
      </c>
      <c r="H7" s="931" t="s">
        <v>1016</v>
      </c>
      <c r="I7" s="932" t="s">
        <v>1465</v>
      </c>
      <c r="J7" s="932" t="s">
        <v>1466</v>
      </c>
      <c r="K7" s="931" t="s">
        <v>1016</v>
      </c>
      <c r="L7" s="932" t="s">
        <v>1465</v>
      </c>
      <c r="M7" s="932" t="s">
        <v>1466</v>
      </c>
      <c r="N7" s="931" t="s">
        <v>1016</v>
      </c>
      <c r="O7" s="932" t="s">
        <v>1465</v>
      </c>
      <c r="P7" s="932" t="s">
        <v>1466</v>
      </c>
      <c r="Q7" s="931" t="s">
        <v>1016</v>
      </c>
      <c r="R7" s="932" t="s">
        <v>1465</v>
      </c>
      <c r="S7" s="933" t="s">
        <v>1466</v>
      </c>
      <c r="T7" s="1762"/>
      <c r="U7" s="931" t="s">
        <v>1016</v>
      </c>
      <c r="V7" s="932" t="s">
        <v>1465</v>
      </c>
      <c r="W7" s="932" t="s">
        <v>1466</v>
      </c>
      <c r="X7" s="931" t="s">
        <v>1016</v>
      </c>
      <c r="Y7" s="932" t="s">
        <v>1465</v>
      </c>
      <c r="Z7" s="932" t="s">
        <v>1466</v>
      </c>
      <c r="AA7" s="931" t="s">
        <v>1016</v>
      </c>
      <c r="AB7" s="932" t="s">
        <v>1465</v>
      </c>
      <c r="AC7" s="932" t="s">
        <v>1466</v>
      </c>
      <c r="AD7" s="931" t="s">
        <v>1016</v>
      </c>
      <c r="AE7" s="932" t="s">
        <v>1465</v>
      </c>
      <c r="AF7" s="932" t="s">
        <v>1466</v>
      </c>
      <c r="AG7" s="931" t="s">
        <v>1016</v>
      </c>
      <c r="AH7" s="932" t="s">
        <v>1465</v>
      </c>
      <c r="AI7" s="932" t="s">
        <v>1466</v>
      </c>
      <c r="AJ7" s="931" t="s">
        <v>1016</v>
      </c>
      <c r="AK7" s="932" t="s">
        <v>1465</v>
      </c>
      <c r="AL7" s="932" t="s">
        <v>1466</v>
      </c>
      <c r="AM7" s="931" t="s">
        <v>1016</v>
      </c>
      <c r="AN7" s="932" t="s">
        <v>1465</v>
      </c>
      <c r="AO7" s="932" t="s">
        <v>1466</v>
      </c>
    </row>
    <row r="8" spans="1:42" ht="23.1" customHeight="1">
      <c r="A8" s="934" t="s">
        <v>1467</v>
      </c>
      <c r="B8" s="935">
        <v>20</v>
      </c>
      <c r="C8" s="935">
        <v>20</v>
      </c>
      <c r="D8" s="935" t="s">
        <v>1406</v>
      </c>
      <c r="E8" s="935" t="s">
        <v>1406</v>
      </c>
      <c r="F8" s="935" t="s">
        <v>1406</v>
      </c>
      <c r="G8" s="935" t="s">
        <v>1406</v>
      </c>
      <c r="H8" s="935" t="s">
        <v>1406</v>
      </c>
      <c r="I8" s="935" t="s">
        <v>1406</v>
      </c>
      <c r="J8" s="935" t="s">
        <v>1406</v>
      </c>
      <c r="K8" s="935">
        <v>7</v>
      </c>
      <c r="L8" s="935">
        <v>7</v>
      </c>
      <c r="M8" s="935" t="s">
        <v>1406</v>
      </c>
      <c r="N8" s="935">
        <v>13</v>
      </c>
      <c r="O8" s="935">
        <v>13</v>
      </c>
      <c r="P8" s="935" t="s">
        <v>1406</v>
      </c>
      <c r="Q8" s="935" t="s">
        <v>1406</v>
      </c>
      <c r="R8" s="935" t="s">
        <v>1406</v>
      </c>
      <c r="S8" s="935" t="s">
        <v>1406</v>
      </c>
      <c r="T8" s="936" t="s">
        <v>1467</v>
      </c>
      <c r="U8" s="935" t="s">
        <v>1406</v>
      </c>
      <c r="V8" s="935" t="s">
        <v>1406</v>
      </c>
      <c r="W8" s="935" t="s">
        <v>1406</v>
      </c>
      <c r="X8" s="935" t="s">
        <v>1406</v>
      </c>
      <c r="Y8" s="935" t="s">
        <v>1406</v>
      </c>
      <c r="Z8" s="935" t="s">
        <v>1406</v>
      </c>
      <c r="AA8" s="935" t="s">
        <v>1406</v>
      </c>
      <c r="AB8" s="935" t="s">
        <v>1406</v>
      </c>
      <c r="AC8" s="935" t="s">
        <v>1406</v>
      </c>
      <c r="AD8" s="935" t="s">
        <v>1406</v>
      </c>
      <c r="AE8" s="935" t="s">
        <v>1406</v>
      </c>
      <c r="AF8" s="935" t="s">
        <v>1406</v>
      </c>
      <c r="AG8" s="935" t="s">
        <v>1406</v>
      </c>
      <c r="AH8" s="935" t="s">
        <v>1406</v>
      </c>
      <c r="AI8" s="935" t="s">
        <v>1406</v>
      </c>
      <c r="AJ8" s="935" t="s">
        <v>1406</v>
      </c>
      <c r="AK8" s="935" t="s">
        <v>1406</v>
      </c>
      <c r="AL8" s="935" t="s">
        <v>1406</v>
      </c>
      <c r="AM8" s="935" t="s">
        <v>1406</v>
      </c>
      <c r="AN8" s="935" t="s">
        <v>1406</v>
      </c>
      <c r="AO8" s="935" t="s">
        <v>1406</v>
      </c>
    </row>
    <row r="9" spans="1:42" ht="23.1" customHeight="1">
      <c r="A9" s="937" t="s">
        <v>1078</v>
      </c>
      <c r="B9" s="938">
        <v>20</v>
      </c>
      <c r="C9" s="935">
        <v>20</v>
      </c>
      <c r="D9" s="935" t="s">
        <v>1406</v>
      </c>
      <c r="E9" s="935" t="s">
        <v>1406</v>
      </c>
      <c r="F9" s="935" t="s">
        <v>1406</v>
      </c>
      <c r="G9" s="935" t="s">
        <v>1406</v>
      </c>
      <c r="H9" s="935" t="s">
        <v>1406</v>
      </c>
      <c r="I9" s="935" t="s">
        <v>1406</v>
      </c>
      <c r="J9" s="935" t="s">
        <v>1406</v>
      </c>
      <c r="K9" s="938">
        <v>7</v>
      </c>
      <c r="L9" s="938">
        <v>7</v>
      </c>
      <c r="M9" s="935" t="s">
        <v>1406</v>
      </c>
      <c r="N9" s="935">
        <v>13</v>
      </c>
      <c r="O9" s="935">
        <v>13</v>
      </c>
      <c r="P9" s="935" t="s">
        <v>1406</v>
      </c>
      <c r="Q9" s="935" t="s">
        <v>1406</v>
      </c>
      <c r="R9" s="935" t="s">
        <v>1406</v>
      </c>
      <c r="S9" s="935" t="s">
        <v>1406</v>
      </c>
      <c r="T9" s="937" t="s">
        <v>1078</v>
      </c>
      <c r="U9" s="935" t="s">
        <v>1406</v>
      </c>
      <c r="V9" s="935" t="s">
        <v>1406</v>
      </c>
      <c r="W9" s="935" t="s">
        <v>1406</v>
      </c>
      <c r="X9" s="935" t="s">
        <v>1406</v>
      </c>
      <c r="Y9" s="935" t="s">
        <v>1406</v>
      </c>
      <c r="Z9" s="935" t="s">
        <v>1406</v>
      </c>
      <c r="AA9" s="935" t="s">
        <v>1406</v>
      </c>
      <c r="AB9" s="935" t="s">
        <v>1406</v>
      </c>
      <c r="AC9" s="935" t="s">
        <v>1406</v>
      </c>
      <c r="AD9" s="935" t="s">
        <v>1406</v>
      </c>
      <c r="AE9" s="935" t="s">
        <v>1406</v>
      </c>
      <c r="AF9" s="935" t="s">
        <v>1406</v>
      </c>
      <c r="AG9" s="935" t="s">
        <v>1406</v>
      </c>
      <c r="AH9" s="935" t="s">
        <v>1406</v>
      </c>
      <c r="AI9" s="935" t="s">
        <v>1406</v>
      </c>
      <c r="AJ9" s="935" t="s">
        <v>1406</v>
      </c>
      <c r="AK9" s="935" t="s">
        <v>1406</v>
      </c>
      <c r="AL9" s="935" t="s">
        <v>1406</v>
      </c>
      <c r="AM9" s="935" t="s">
        <v>1406</v>
      </c>
      <c r="AN9" s="935" t="s">
        <v>1406</v>
      </c>
      <c r="AO9" s="935" t="s">
        <v>1406</v>
      </c>
    </row>
    <row r="10" spans="1:42" ht="23.1" customHeight="1">
      <c r="A10" s="939"/>
      <c r="B10" s="938"/>
      <c r="C10" s="938"/>
      <c r="D10" s="938"/>
      <c r="E10" s="938"/>
      <c r="F10" s="938"/>
      <c r="G10" s="938"/>
      <c r="H10" s="938"/>
      <c r="I10" s="938"/>
      <c r="J10" s="938"/>
      <c r="K10" s="938"/>
      <c r="L10" s="938"/>
      <c r="M10" s="938"/>
      <c r="N10" s="938"/>
      <c r="O10" s="938"/>
      <c r="P10" s="938"/>
      <c r="Q10" s="938"/>
      <c r="R10" s="938"/>
      <c r="S10" s="938"/>
      <c r="T10" s="940"/>
      <c r="U10" s="938"/>
      <c r="V10" s="938"/>
      <c r="W10" s="938"/>
      <c r="X10" s="938"/>
      <c r="Y10" s="938"/>
      <c r="Z10" s="938"/>
      <c r="AA10" s="938"/>
      <c r="AB10" s="938"/>
      <c r="AC10" s="938"/>
      <c r="AD10" s="938"/>
      <c r="AE10" s="938"/>
      <c r="AF10" s="938"/>
      <c r="AG10" s="938"/>
      <c r="AH10" s="938"/>
      <c r="AI10" s="938"/>
      <c r="AJ10" s="938"/>
      <c r="AK10" s="938"/>
      <c r="AL10" s="938"/>
      <c r="AM10" s="938"/>
      <c r="AN10" s="938"/>
      <c r="AO10" s="941"/>
    </row>
    <row r="11" spans="1:42" ht="23.1" customHeight="1">
      <c r="A11" s="939"/>
      <c r="B11" s="938"/>
      <c r="C11" s="938"/>
      <c r="D11" s="938"/>
      <c r="E11" s="938"/>
      <c r="F11" s="938"/>
      <c r="G11" s="938"/>
      <c r="H11" s="938"/>
      <c r="I11" s="938"/>
      <c r="J11" s="938"/>
      <c r="K11" s="938"/>
      <c r="L11" s="938"/>
      <c r="M11" s="938"/>
      <c r="N11" s="938"/>
      <c r="O11" s="938"/>
      <c r="P11" s="938"/>
      <c r="Q11" s="938"/>
      <c r="R11" s="938"/>
      <c r="S11" s="938"/>
      <c r="T11" s="940"/>
      <c r="U11" s="938"/>
      <c r="V11" s="938"/>
      <c r="W11" s="938"/>
      <c r="X11" s="938"/>
      <c r="Y11" s="938"/>
      <c r="Z11" s="938"/>
      <c r="AA11" s="938"/>
      <c r="AB11" s="938"/>
      <c r="AC11" s="938"/>
      <c r="AD11" s="938"/>
      <c r="AE11" s="938"/>
      <c r="AF11" s="938"/>
      <c r="AG11" s="938"/>
      <c r="AH11" s="938"/>
      <c r="AI11" s="938"/>
      <c r="AJ11" s="938"/>
      <c r="AK11" s="938"/>
      <c r="AL11" s="938"/>
      <c r="AM11" s="938"/>
      <c r="AN11" s="938"/>
      <c r="AO11" s="941"/>
    </row>
    <row r="12" spans="1:42" ht="23.1" customHeight="1">
      <c r="A12" s="939"/>
      <c r="B12" s="938"/>
      <c r="C12" s="938"/>
      <c r="D12" s="938"/>
      <c r="E12" s="938"/>
      <c r="F12" s="938"/>
      <c r="G12" s="938"/>
      <c r="H12" s="938"/>
      <c r="I12" s="938"/>
      <c r="J12" s="938"/>
      <c r="K12" s="938"/>
      <c r="L12" s="938"/>
      <c r="M12" s="938"/>
      <c r="N12" s="938"/>
      <c r="O12" s="938"/>
      <c r="P12" s="938"/>
      <c r="Q12" s="938"/>
      <c r="R12" s="938"/>
      <c r="S12" s="938"/>
      <c r="T12" s="940"/>
      <c r="U12" s="938"/>
      <c r="V12" s="938"/>
      <c r="W12" s="938"/>
      <c r="X12" s="938"/>
      <c r="Y12" s="938"/>
      <c r="Z12" s="938"/>
      <c r="AA12" s="938"/>
      <c r="AB12" s="938"/>
      <c r="AC12" s="938"/>
      <c r="AD12" s="938"/>
      <c r="AE12" s="938"/>
      <c r="AF12" s="938"/>
      <c r="AG12" s="938"/>
      <c r="AH12" s="938"/>
      <c r="AI12" s="938"/>
      <c r="AJ12" s="938"/>
      <c r="AK12" s="938"/>
      <c r="AL12" s="938"/>
      <c r="AM12" s="938"/>
      <c r="AN12" s="938"/>
      <c r="AO12" s="941"/>
    </row>
    <row r="13" spans="1:42" ht="23.1" customHeight="1">
      <c r="A13" s="939"/>
      <c r="B13" s="938"/>
      <c r="C13" s="938"/>
      <c r="D13" s="938"/>
      <c r="E13" s="938"/>
      <c r="F13" s="938"/>
      <c r="G13" s="938"/>
      <c r="H13" s="938"/>
      <c r="I13" s="938"/>
      <c r="J13" s="938"/>
      <c r="K13" s="938"/>
      <c r="L13" s="938"/>
      <c r="M13" s="938"/>
      <c r="N13" s="938"/>
      <c r="O13" s="938"/>
      <c r="P13" s="938"/>
      <c r="Q13" s="938"/>
      <c r="R13" s="938"/>
      <c r="S13" s="938"/>
      <c r="T13" s="940"/>
      <c r="U13" s="938"/>
      <c r="V13" s="938"/>
      <c r="W13" s="938"/>
      <c r="X13" s="938"/>
      <c r="Y13" s="938"/>
      <c r="Z13" s="938"/>
      <c r="AA13" s="938"/>
      <c r="AB13" s="938"/>
      <c r="AC13" s="938"/>
      <c r="AD13" s="938"/>
      <c r="AE13" s="938"/>
      <c r="AF13" s="938"/>
      <c r="AG13" s="938"/>
      <c r="AH13" s="938"/>
      <c r="AI13" s="938"/>
      <c r="AJ13" s="938"/>
      <c r="AK13" s="938"/>
      <c r="AL13" s="938"/>
      <c r="AM13" s="938"/>
      <c r="AN13" s="938"/>
      <c r="AO13" s="941"/>
    </row>
    <row r="14" spans="1:42" ht="23.1" customHeight="1">
      <c r="A14" s="939"/>
      <c r="B14" s="938"/>
      <c r="C14" s="938"/>
      <c r="D14" s="938"/>
      <c r="E14" s="938"/>
      <c r="F14" s="938"/>
      <c r="G14" s="938"/>
      <c r="H14" s="938"/>
      <c r="I14" s="938"/>
      <c r="J14" s="938"/>
      <c r="K14" s="938"/>
      <c r="L14" s="938"/>
      <c r="M14" s="938"/>
      <c r="N14" s="938"/>
      <c r="O14" s="938"/>
      <c r="P14" s="938"/>
      <c r="Q14" s="938"/>
      <c r="R14" s="938"/>
      <c r="S14" s="938"/>
      <c r="T14" s="940"/>
      <c r="U14" s="938"/>
      <c r="V14" s="938"/>
      <c r="W14" s="938"/>
      <c r="X14" s="938"/>
      <c r="Y14" s="938"/>
      <c r="Z14" s="938"/>
      <c r="AA14" s="938"/>
      <c r="AB14" s="938"/>
      <c r="AC14" s="938"/>
      <c r="AD14" s="938"/>
      <c r="AE14" s="938"/>
      <c r="AF14" s="938"/>
      <c r="AG14" s="938"/>
      <c r="AH14" s="938"/>
      <c r="AI14" s="938"/>
      <c r="AJ14" s="938"/>
      <c r="AK14" s="938"/>
      <c r="AL14" s="938"/>
      <c r="AM14" s="938"/>
      <c r="AN14" s="938"/>
      <c r="AO14" s="941"/>
    </row>
    <row r="15" spans="1:42" ht="23.1" customHeight="1">
      <c r="A15" s="939"/>
      <c r="B15" s="938"/>
      <c r="C15" s="938"/>
      <c r="D15" s="938"/>
      <c r="E15" s="938"/>
      <c r="F15" s="938"/>
      <c r="G15" s="938"/>
      <c r="H15" s="938"/>
      <c r="I15" s="938"/>
      <c r="J15" s="938"/>
      <c r="K15" s="938"/>
      <c r="L15" s="938"/>
      <c r="M15" s="938"/>
      <c r="N15" s="938"/>
      <c r="O15" s="938"/>
      <c r="P15" s="938"/>
      <c r="Q15" s="938"/>
      <c r="R15" s="938"/>
      <c r="S15" s="938"/>
      <c r="T15" s="940"/>
      <c r="U15" s="938"/>
      <c r="V15" s="938"/>
      <c r="W15" s="938"/>
      <c r="X15" s="938"/>
      <c r="Y15" s="938"/>
      <c r="Z15" s="938"/>
      <c r="AA15" s="938"/>
      <c r="AB15" s="938"/>
      <c r="AC15" s="938"/>
      <c r="AD15" s="938"/>
      <c r="AE15" s="938"/>
      <c r="AF15" s="938"/>
      <c r="AG15" s="938"/>
      <c r="AH15" s="938"/>
      <c r="AI15" s="938"/>
      <c r="AJ15" s="938"/>
      <c r="AK15" s="938"/>
      <c r="AL15" s="938"/>
      <c r="AM15" s="938"/>
      <c r="AN15" s="938"/>
      <c r="AO15" s="941"/>
    </row>
    <row r="16" spans="1:42" ht="23.1" customHeight="1">
      <c r="A16" s="939"/>
      <c r="B16" s="938"/>
      <c r="C16" s="938"/>
      <c r="D16" s="938"/>
      <c r="E16" s="938"/>
      <c r="F16" s="938"/>
      <c r="G16" s="938"/>
      <c r="H16" s="938"/>
      <c r="I16" s="938"/>
      <c r="J16" s="938"/>
      <c r="K16" s="938"/>
      <c r="L16" s="938"/>
      <c r="M16" s="938"/>
      <c r="N16" s="938"/>
      <c r="O16" s="938"/>
      <c r="P16" s="938"/>
      <c r="Q16" s="938"/>
      <c r="R16" s="938"/>
      <c r="S16" s="938"/>
      <c r="T16" s="940"/>
      <c r="U16" s="938"/>
      <c r="V16" s="938"/>
      <c r="W16" s="938"/>
      <c r="X16" s="938"/>
      <c r="Y16" s="938"/>
      <c r="Z16" s="938"/>
      <c r="AA16" s="938"/>
      <c r="AB16" s="938"/>
      <c r="AC16" s="938"/>
      <c r="AD16" s="938"/>
      <c r="AE16" s="938"/>
      <c r="AF16" s="938"/>
      <c r="AG16" s="938"/>
      <c r="AH16" s="938"/>
      <c r="AI16" s="938"/>
      <c r="AJ16" s="938"/>
      <c r="AK16" s="938"/>
      <c r="AL16" s="938"/>
      <c r="AM16" s="938"/>
      <c r="AN16" s="938"/>
      <c r="AO16" s="941"/>
    </row>
    <row r="17" spans="1:41" ht="23.1" customHeight="1">
      <c r="A17" s="939"/>
      <c r="B17" s="938"/>
      <c r="C17" s="938"/>
      <c r="D17" s="938"/>
      <c r="E17" s="938"/>
      <c r="F17" s="938"/>
      <c r="G17" s="938"/>
      <c r="H17" s="938"/>
      <c r="I17" s="938"/>
      <c r="J17" s="938"/>
      <c r="K17" s="938"/>
      <c r="L17" s="938"/>
      <c r="M17" s="938"/>
      <c r="N17" s="938"/>
      <c r="O17" s="938"/>
      <c r="P17" s="938"/>
      <c r="Q17" s="938"/>
      <c r="R17" s="938"/>
      <c r="S17" s="938"/>
      <c r="T17" s="940"/>
      <c r="U17" s="938"/>
      <c r="V17" s="938"/>
      <c r="W17" s="938"/>
      <c r="X17" s="938"/>
      <c r="Y17" s="938"/>
      <c r="Z17" s="938"/>
      <c r="AA17" s="938"/>
      <c r="AB17" s="938"/>
      <c r="AC17" s="938"/>
      <c r="AD17" s="938"/>
      <c r="AE17" s="938"/>
      <c r="AF17" s="938"/>
      <c r="AG17" s="938"/>
      <c r="AH17" s="938"/>
      <c r="AI17" s="938"/>
      <c r="AJ17" s="938"/>
      <c r="AK17" s="938"/>
      <c r="AL17" s="938"/>
      <c r="AM17" s="938"/>
      <c r="AN17" s="938"/>
      <c r="AO17" s="941"/>
    </row>
    <row r="18" spans="1:41" ht="23.1" customHeight="1">
      <c r="A18" s="939"/>
      <c r="B18" s="938"/>
      <c r="C18" s="938"/>
      <c r="D18" s="938"/>
      <c r="E18" s="938"/>
      <c r="F18" s="938"/>
      <c r="G18" s="938"/>
      <c r="H18" s="938"/>
      <c r="I18" s="938"/>
      <c r="J18" s="938"/>
      <c r="K18" s="938"/>
      <c r="L18" s="938"/>
      <c r="M18" s="938"/>
      <c r="N18" s="938"/>
      <c r="O18" s="938"/>
      <c r="P18" s="938"/>
      <c r="Q18" s="938"/>
      <c r="R18" s="938"/>
      <c r="S18" s="938"/>
      <c r="T18" s="940"/>
      <c r="U18" s="938"/>
      <c r="V18" s="938"/>
      <c r="W18" s="938"/>
      <c r="X18" s="938"/>
      <c r="Y18" s="938"/>
      <c r="Z18" s="938"/>
      <c r="AA18" s="938"/>
      <c r="AB18" s="938"/>
      <c r="AC18" s="938"/>
      <c r="AD18" s="938"/>
      <c r="AE18" s="938"/>
      <c r="AF18" s="938"/>
      <c r="AG18" s="938"/>
      <c r="AH18" s="938"/>
      <c r="AI18" s="938"/>
      <c r="AJ18" s="938"/>
      <c r="AK18" s="938"/>
      <c r="AL18" s="938"/>
      <c r="AM18" s="938"/>
      <c r="AN18" s="938"/>
      <c r="AO18" s="941"/>
    </row>
    <row r="19" spans="1:41" ht="23.1" customHeight="1">
      <c r="A19" s="939"/>
      <c r="B19" s="938"/>
      <c r="C19" s="938"/>
      <c r="D19" s="938"/>
      <c r="E19" s="938"/>
      <c r="F19" s="938"/>
      <c r="G19" s="938"/>
      <c r="H19" s="938"/>
      <c r="I19" s="938"/>
      <c r="J19" s="938"/>
      <c r="K19" s="938"/>
      <c r="L19" s="938"/>
      <c r="M19" s="938"/>
      <c r="N19" s="938"/>
      <c r="O19" s="938"/>
      <c r="P19" s="938"/>
      <c r="Q19" s="938"/>
      <c r="R19" s="938"/>
      <c r="S19" s="938"/>
      <c r="T19" s="940"/>
      <c r="U19" s="938"/>
      <c r="V19" s="938"/>
      <c r="W19" s="938"/>
      <c r="X19" s="938"/>
      <c r="Y19" s="938"/>
      <c r="Z19" s="938"/>
      <c r="AA19" s="938"/>
      <c r="AB19" s="938"/>
      <c r="AC19" s="938"/>
      <c r="AD19" s="938"/>
      <c r="AE19" s="938"/>
      <c r="AF19" s="938"/>
      <c r="AG19" s="938"/>
      <c r="AH19" s="938"/>
      <c r="AI19" s="938"/>
      <c r="AJ19" s="938"/>
      <c r="AK19" s="938"/>
      <c r="AL19" s="938"/>
      <c r="AM19" s="938"/>
      <c r="AN19" s="938"/>
      <c r="AO19" s="941"/>
    </row>
    <row r="20" spans="1:41" ht="23.1" customHeight="1">
      <c r="A20" s="939"/>
      <c r="B20" s="938"/>
      <c r="C20" s="938"/>
      <c r="D20" s="938"/>
      <c r="E20" s="938"/>
      <c r="F20" s="938"/>
      <c r="G20" s="938"/>
      <c r="H20" s="938"/>
      <c r="I20" s="938"/>
      <c r="J20" s="938"/>
      <c r="K20" s="938"/>
      <c r="L20" s="938"/>
      <c r="M20" s="938"/>
      <c r="N20" s="938"/>
      <c r="O20" s="938"/>
      <c r="P20" s="938"/>
      <c r="Q20" s="938"/>
      <c r="R20" s="938"/>
      <c r="S20" s="938"/>
      <c r="T20" s="940"/>
      <c r="U20" s="938"/>
      <c r="V20" s="938"/>
      <c r="W20" s="938"/>
      <c r="X20" s="938"/>
      <c r="Y20" s="938"/>
      <c r="Z20" s="938"/>
      <c r="AA20" s="938"/>
      <c r="AB20" s="938"/>
      <c r="AC20" s="938"/>
      <c r="AD20" s="938"/>
      <c r="AE20" s="938"/>
      <c r="AF20" s="938"/>
      <c r="AG20" s="938"/>
      <c r="AH20" s="938"/>
      <c r="AI20" s="938"/>
      <c r="AJ20" s="938"/>
      <c r="AK20" s="938"/>
      <c r="AL20" s="938"/>
      <c r="AM20" s="938"/>
      <c r="AN20" s="938"/>
      <c r="AO20" s="941"/>
    </row>
    <row r="21" spans="1:41" ht="23.1" customHeight="1">
      <c r="A21" s="939"/>
      <c r="B21" s="938"/>
      <c r="C21" s="938"/>
      <c r="D21" s="938"/>
      <c r="E21" s="938"/>
      <c r="F21" s="938"/>
      <c r="G21" s="938"/>
      <c r="H21" s="938"/>
      <c r="I21" s="938"/>
      <c r="J21" s="938"/>
      <c r="K21" s="938"/>
      <c r="L21" s="938"/>
      <c r="M21" s="938"/>
      <c r="N21" s="938"/>
      <c r="O21" s="938"/>
      <c r="P21" s="938"/>
      <c r="Q21" s="938"/>
      <c r="R21" s="938"/>
      <c r="S21" s="938"/>
      <c r="T21" s="940"/>
      <c r="U21" s="938"/>
      <c r="V21" s="938"/>
      <c r="W21" s="938"/>
      <c r="X21" s="938"/>
      <c r="Y21" s="938"/>
      <c r="Z21" s="938"/>
      <c r="AA21" s="938"/>
      <c r="AB21" s="938"/>
      <c r="AC21" s="938"/>
      <c r="AD21" s="938"/>
      <c r="AE21" s="938"/>
      <c r="AF21" s="938"/>
      <c r="AG21" s="938"/>
      <c r="AH21" s="938"/>
      <c r="AI21" s="938"/>
      <c r="AJ21" s="938"/>
      <c r="AK21" s="938"/>
      <c r="AL21" s="938"/>
      <c r="AM21" s="938"/>
      <c r="AN21" s="938"/>
      <c r="AO21" s="941"/>
    </row>
    <row r="22" spans="1:41" ht="23.1" customHeight="1">
      <c r="A22" s="939"/>
      <c r="B22" s="938"/>
      <c r="C22" s="938"/>
      <c r="D22" s="938"/>
      <c r="E22" s="938"/>
      <c r="F22" s="938"/>
      <c r="G22" s="938"/>
      <c r="H22" s="938"/>
      <c r="I22" s="938"/>
      <c r="J22" s="938"/>
      <c r="K22" s="938"/>
      <c r="L22" s="938"/>
      <c r="M22" s="938"/>
      <c r="N22" s="938"/>
      <c r="O22" s="938"/>
      <c r="P22" s="938"/>
      <c r="Q22" s="938"/>
      <c r="R22" s="938"/>
      <c r="S22" s="938"/>
      <c r="T22" s="939"/>
      <c r="U22" s="938"/>
      <c r="V22" s="938"/>
      <c r="W22" s="938"/>
      <c r="X22" s="938"/>
      <c r="Y22" s="938"/>
      <c r="Z22" s="938"/>
      <c r="AA22" s="938"/>
      <c r="AB22" s="938"/>
      <c r="AC22" s="938"/>
      <c r="AD22" s="938"/>
      <c r="AE22" s="938"/>
      <c r="AF22" s="938"/>
      <c r="AG22" s="938"/>
      <c r="AH22" s="938"/>
      <c r="AI22" s="938"/>
      <c r="AJ22" s="938"/>
      <c r="AK22" s="938"/>
      <c r="AL22" s="938"/>
      <c r="AM22" s="938"/>
      <c r="AN22" s="938"/>
      <c r="AO22" s="942"/>
    </row>
    <row r="23" spans="1:41" ht="23.1" customHeight="1">
      <c r="A23" s="943"/>
      <c r="B23" s="944"/>
      <c r="C23" s="944"/>
      <c r="D23" s="944"/>
      <c r="E23" s="944"/>
      <c r="F23" s="944"/>
      <c r="G23" s="944"/>
      <c r="H23" s="944"/>
      <c r="I23" s="944"/>
      <c r="J23" s="944"/>
      <c r="K23" s="944"/>
      <c r="L23" s="944"/>
      <c r="M23" s="944"/>
      <c r="N23" s="944"/>
      <c r="O23" s="944"/>
      <c r="P23" s="944"/>
      <c r="Q23" s="944"/>
      <c r="R23" s="944"/>
      <c r="S23" s="944"/>
      <c r="T23" s="945" t="s">
        <v>1035</v>
      </c>
      <c r="U23" s="946"/>
      <c r="V23" s="947"/>
      <c r="W23" s="947"/>
      <c r="X23" s="947"/>
      <c r="Y23" s="947"/>
      <c r="Z23" s="947"/>
      <c r="AA23" s="947"/>
      <c r="AB23" s="947"/>
      <c r="AC23" s="947"/>
      <c r="AD23" s="947"/>
      <c r="AE23" s="947"/>
      <c r="AF23" s="947"/>
      <c r="AG23" s="947"/>
      <c r="AH23" s="947"/>
      <c r="AI23" s="947"/>
      <c r="AJ23" s="947"/>
      <c r="AK23" s="947"/>
      <c r="AL23" s="947"/>
      <c r="AM23" s="947"/>
      <c r="AN23" s="947"/>
      <c r="AO23" s="947"/>
    </row>
    <row r="24" spans="1:41" ht="14.25" customHeight="1">
      <c r="A24" s="943"/>
      <c r="B24" s="944"/>
      <c r="C24" s="944"/>
      <c r="D24" s="944"/>
      <c r="E24" s="944"/>
      <c r="F24" s="944"/>
      <c r="G24" s="944"/>
      <c r="H24" s="944"/>
      <c r="I24" s="944"/>
      <c r="J24" s="944"/>
      <c r="K24" s="944"/>
      <c r="L24" s="944"/>
      <c r="M24" s="944"/>
      <c r="N24" s="944"/>
      <c r="O24" s="944"/>
      <c r="P24" s="944"/>
      <c r="Q24" s="944"/>
      <c r="R24" s="944"/>
      <c r="S24" s="944"/>
      <c r="T24" s="948"/>
      <c r="U24" s="949"/>
      <c r="V24" s="944"/>
      <c r="W24" s="944"/>
      <c r="X24" s="944"/>
      <c r="Y24" s="944"/>
      <c r="Z24" s="944"/>
      <c r="AA24" s="944"/>
      <c r="AB24" s="944"/>
      <c r="AC24" s="944"/>
      <c r="AD24" s="944"/>
      <c r="AE24" s="944"/>
      <c r="AF24" s="944"/>
      <c r="AG24" s="944"/>
      <c r="AH24" s="944"/>
      <c r="AI24" s="944"/>
      <c r="AJ24" s="944"/>
      <c r="AK24" s="944"/>
      <c r="AL24" s="1769" t="s">
        <v>1468</v>
      </c>
      <c r="AM24" s="1769"/>
      <c r="AN24" s="1769"/>
      <c r="AO24" s="1769"/>
    </row>
    <row r="25" spans="1:41" ht="16.5" customHeight="1">
      <c r="A25" s="943"/>
      <c r="B25" s="944"/>
      <c r="C25" s="944"/>
      <c r="D25" s="944"/>
      <c r="E25" s="944"/>
      <c r="F25" s="944"/>
      <c r="G25" s="944"/>
      <c r="H25" s="944"/>
      <c r="I25" s="944"/>
      <c r="J25" s="944"/>
      <c r="K25" s="944"/>
      <c r="L25" s="944"/>
      <c r="M25" s="944"/>
      <c r="N25" s="944"/>
      <c r="O25" s="944"/>
      <c r="P25" s="944"/>
      <c r="Q25" s="944"/>
      <c r="R25" s="944"/>
      <c r="S25" s="944"/>
      <c r="T25" s="950" t="s">
        <v>1037</v>
      </c>
      <c r="U25" s="951"/>
      <c r="V25" s="952"/>
      <c r="W25" s="950" t="s">
        <v>1038</v>
      </c>
      <c r="X25" s="950"/>
      <c r="Z25" s="952"/>
      <c r="AA25" s="952"/>
      <c r="AB25" s="951" t="s">
        <v>1039</v>
      </c>
      <c r="AD25" s="951"/>
      <c r="AE25" s="951"/>
      <c r="AF25" s="952"/>
      <c r="AG25" s="953" t="s">
        <v>1040</v>
      </c>
      <c r="AH25" s="953"/>
      <c r="AI25" s="952"/>
      <c r="AJ25" s="951"/>
      <c r="AK25" s="951"/>
      <c r="AL25" s="952"/>
      <c r="AM25" s="953"/>
      <c r="AN25" s="953"/>
      <c r="AO25" s="952"/>
    </row>
    <row r="26" spans="1:41" ht="16.5" customHeight="1">
      <c r="A26" s="943"/>
      <c r="B26" s="944"/>
      <c r="C26" s="944"/>
      <c r="D26" s="944"/>
      <c r="E26" s="944"/>
      <c r="F26" s="944"/>
      <c r="G26" s="944"/>
      <c r="H26" s="944"/>
      <c r="I26" s="944"/>
      <c r="J26" s="944"/>
      <c r="K26" s="944"/>
      <c r="L26" s="944"/>
      <c r="M26" s="944"/>
      <c r="N26" s="944"/>
      <c r="O26" s="944"/>
      <c r="P26" s="944"/>
      <c r="Q26" s="944"/>
      <c r="R26" s="944"/>
      <c r="S26" s="944"/>
      <c r="T26" s="952"/>
      <c r="U26" s="952"/>
      <c r="V26" s="952"/>
      <c r="W26" s="952"/>
      <c r="X26" s="952"/>
      <c r="Y26" s="951"/>
      <c r="Z26" s="952"/>
      <c r="AA26" s="952"/>
      <c r="AB26" s="951" t="s">
        <v>1041</v>
      </c>
      <c r="AD26" s="951"/>
      <c r="AE26" s="951"/>
      <c r="AF26" s="952"/>
      <c r="AG26" s="951"/>
      <c r="AH26" s="951"/>
      <c r="AI26" s="952"/>
      <c r="AJ26" s="951"/>
      <c r="AK26" s="951"/>
      <c r="AL26" s="952"/>
      <c r="AM26" s="951"/>
      <c r="AN26" s="951"/>
      <c r="AO26" s="952"/>
    </row>
    <row r="27" spans="1:41" ht="15" customHeight="1">
      <c r="A27" s="943"/>
      <c r="B27" s="944"/>
      <c r="C27" s="944"/>
      <c r="D27" s="944"/>
      <c r="E27" s="944"/>
      <c r="F27" s="944"/>
      <c r="G27" s="944"/>
      <c r="H27" s="944"/>
      <c r="I27" s="944"/>
      <c r="J27" s="944"/>
      <c r="K27" s="944"/>
      <c r="L27" s="944"/>
      <c r="M27" s="944"/>
      <c r="N27" s="944"/>
      <c r="O27" s="944"/>
      <c r="P27" s="944"/>
      <c r="Q27" s="944"/>
      <c r="R27" s="944"/>
      <c r="S27" s="944"/>
      <c r="T27" s="1770" t="s">
        <v>1042</v>
      </c>
      <c r="U27" s="1770"/>
      <c r="V27" s="1770"/>
      <c r="W27" s="1770"/>
      <c r="X27" s="1770"/>
      <c r="Y27" s="1770"/>
      <c r="Z27" s="1770"/>
      <c r="AA27" s="1770"/>
      <c r="AB27" s="1770"/>
      <c r="AC27" s="1770"/>
      <c r="AD27" s="1770"/>
      <c r="AE27" s="1770"/>
      <c r="AF27" s="1770"/>
      <c r="AG27" s="1770"/>
      <c r="AH27" s="1770"/>
      <c r="AI27" s="1770"/>
      <c r="AJ27" s="925"/>
      <c r="AK27" s="925"/>
      <c r="AL27" s="925"/>
      <c r="AM27" s="925"/>
      <c r="AN27" s="925"/>
      <c r="AO27" s="925"/>
    </row>
    <row r="28" spans="1:41" ht="15" customHeight="1">
      <c r="A28" s="943"/>
      <c r="B28" s="944"/>
      <c r="C28" s="944"/>
      <c r="D28" s="944"/>
      <c r="E28" s="944"/>
      <c r="F28" s="944"/>
      <c r="G28" s="944"/>
      <c r="H28" s="944"/>
      <c r="I28" s="944"/>
      <c r="J28" s="944"/>
      <c r="K28" s="944"/>
      <c r="L28" s="944"/>
      <c r="M28" s="944"/>
      <c r="N28" s="944"/>
      <c r="O28" s="944"/>
      <c r="P28" s="944"/>
      <c r="Q28" s="944"/>
      <c r="R28" s="944"/>
      <c r="S28" s="944"/>
      <c r="T28" s="954" t="s">
        <v>1043</v>
      </c>
      <c r="U28" s="929"/>
      <c r="V28" s="929"/>
      <c r="W28" s="929"/>
      <c r="X28" s="929"/>
      <c r="Y28" s="929"/>
      <c r="Z28" s="929"/>
      <c r="AA28" s="929"/>
      <c r="AB28" s="929"/>
      <c r="AC28" s="929"/>
      <c r="AD28" s="929"/>
      <c r="AE28" s="929"/>
      <c r="AF28" s="929"/>
      <c r="AG28" s="929"/>
      <c r="AH28" s="929"/>
      <c r="AI28" s="929"/>
      <c r="AJ28" s="929"/>
      <c r="AK28" s="929"/>
      <c r="AL28" s="929"/>
      <c r="AM28" s="929"/>
      <c r="AN28" s="929"/>
      <c r="AO28" s="929"/>
    </row>
    <row r="34" spans="1:19" ht="12" customHeight="1">
      <c r="A34" s="955"/>
      <c r="B34" s="955"/>
      <c r="C34" s="955"/>
      <c r="D34" s="955"/>
      <c r="E34" s="955"/>
      <c r="F34" s="955"/>
      <c r="G34" s="955"/>
      <c r="H34" s="955"/>
      <c r="I34" s="955"/>
      <c r="J34" s="955"/>
      <c r="K34" s="955"/>
      <c r="L34" s="955"/>
      <c r="M34" s="955"/>
      <c r="N34" s="955"/>
      <c r="O34" s="955"/>
      <c r="P34" s="955"/>
      <c r="Q34" s="955"/>
      <c r="R34" s="955"/>
      <c r="S34" s="955"/>
    </row>
  </sheetData>
  <mergeCells count="33">
    <mergeCell ref="AM6:AO6"/>
    <mergeCell ref="AL24:AO24"/>
    <mergeCell ref="T27:AI27"/>
    <mergeCell ref="AD6:AF6"/>
    <mergeCell ref="U6:W6"/>
    <mergeCell ref="X6:Z6"/>
    <mergeCell ref="AA6:AC6"/>
    <mergeCell ref="AG6:AI6"/>
    <mergeCell ref="AJ6:AL6"/>
    <mergeCell ref="N6:P6"/>
    <mergeCell ref="A3:S3"/>
    <mergeCell ref="T3:AO3"/>
    <mergeCell ref="A4:S4"/>
    <mergeCell ref="T4:AO4"/>
    <mergeCell ref="A5:P5"/>
    <mergeCell ref="Q5:S5"/>
    <mergeCell ref="V5:AL5"/>
    <mergeCell ref="AN5:AO5"/>
    <mergeCell ref="A6:A7"/>
    <mergeCell ref="B6:D6"/>
    <mergeCell ref="E6:G6"/>
    <mergeCell ref="H6:J6"/>
    <mergeCell ref="K6:M6"/>
    <mergeCell ref="Q6:S6"/>
    <mergeCell ref="T6:T7"/>
    <mergeCell ref="N1:O1"/>
    <mergeCell ref="P1:S1"/>
    <mergeCell ref="AK1:AL1"/>
    <mergeCell ref="AM1:AO1"/>
    <mergeCell ref="N2:O2"/>
    <mergeCell ref="P2:S2"/>
    <mergeCell ref="AK2:AL2"/>
    <mergeCell ref="AM2:AO2"/>
  </mergeCells>
  <phoneticPr fontId="7" type="noConversion"/>
  <hyperlinks>
    <hyperlink ref="AP4" location="預告統計資料發布時間表!A1" display="回發布時間表" xr:uid="{D929DCF8-7C43-4F23-869F-BEFA347549DB}"/>
  </hyperlinks>
  <printOptions horizontalCentered="1" verticalCentered="1"/>
  <pageMargins left="0.74803149606299213" right="0.62992125984252012" top="1.082677165354331" bottom="0.88543307086614198" header="0.78740157480314998" footer="0.59015748031496096"/>
  <pageSetup paperSize="9" scale="70" fitToWidth="0" fitToHeight="0" pageOrder="overThenDown" orientation="landscape" verticalDpi="0" r:id="rId1"/>
  <headerFooter alignWithMargins="0"/>
  <colBreaks count="1" manualBreakCount="1">
    <brk id="19" man="1"/>
  </colBreaks>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63A93-CB0E-43C0-9F45-3792BF2EA2A6}">
  <dimension ref="A1:V87"/>
  <sheetViews>
    <sheetView view="pageBreakPreview" zoomScale="60" zoomScaleNormal="100" workbookViewId="0">
      <selection activeCell="V3" sqref="V3"/>
    </sheetView>
  </sheetViews>
  <sheetFormatPr defaultColWidth="7.77734375" defaultRowHeight="12" customHeight="1"/>
  <cols>
    <col min="1" max="1" width="6.5546875" style="959" customWidth="1"/>
    <col min="2" max="2" width="3.21875" style="959" customWidth="1"/>
    <col min="3" max="4" width="6.77734375" style="959" customWidth="1"/>
    <col min="5" max="11" width="7.77734375" style="959" customWidth="1"/>
    <col min="12" max="12" width="9.5546875" style="959" customWidth="1"/>
    <col min="13" max="14" width="7.77734375" style="959" customWidth="1"/>
    <col min="15" max="15" width="9.33203125" style="959" customWidth="1"/>
    <col min="16" max="16" width="10.44140625" style="959" customWidth="1"/>
    <col min="17" max="17" width="12.109375" style="959" customWidth="1"/>
    <col min="18" max="19" width="9.33203125" style="959" customWidth="1"/>
    <col min="20" max="21" width="10.6640625" style="959" customWidth="1"/>
    <col min="22" max="258" width="7.77734375" style="959" customWidth="1"/>
    <col min="259" max="16384" width="7.77734375" style="959"/>
  </cols>
  <sheetData>
    <row r="1" spans="1:22" ht="16.5" customHeight="1">
      <c r="A1" s="1771" t="s">
        <v>999</v>
      </c>
      <c r="B1" s="1771"/>
      <c r="C1" s="956"/>
      <c r="D1" s="957"/>
      <c r="E1" s="958"/>
      <c r="G1" s="960"/>
      <c r="H1" s="960"/>
      <c r="I1" s="960"/>
      <c r="J1" s="960"/>
      <c r="K1" s="960"/>
      <c r="L1" s="960"/>
      <c r="M1" s="960"/>
      <c r="N1" s="960"/>
      <c r="O1" s="960"/>
      <c r="P1" s="960"/>
      <c r="Q1" s="960"/>
      <c r="R1" s="1503" t="s">
        <v>1000</v>
      </c>
      <c r="S1" s="1503"/>
      <c r="T1" s="1503" t="s">
        <v>1386</v>
      </c>
      <c r="U1" s="1503"/>
    </row>
    <row r="2" spans="1:22" ht="18" customHeight="1">
      <c r="A2" s="1771" t="s">
        <v>1002</v>
      </c>
      <c r="B2" s="1771"/>
      <c r="C2" s="961" t="s">
        <v>1387</v>
      </c>
      <c r="D2" s="962"/>
      <c r="E2" s="958"/>
      <c r="F2" s="960"/>
      <c r="G2" s="960"/>
      <c r="H2" s="960"/>
      <c r="I2" s="960"/>
      <c r="J2" s="960"/>
      <c r="K2" s="960"/>
      <c r="L2" s="960"/>
      <c r="M2" s="960"/>
      <c r="N2" s="960"/>
      <c r="O2" s="960"/>
      <c r="P2" s="960"/>
      <c r="Q2" s="960"/>
      <c r="R2" s="1503" t="s">
        <v>1004</v>
      </c>
      <c r="S2" s="1503"/>
      <c r="T2" s="1772" t="s">
        <v>1470</v>
      </c>
      <c r="U2" s="1772"/>
    </row>
    <row r="3" spans="1:22" ht="24.9" customHeight="1">
      <c r="A3" s="1773" t="s">
        <v>1500</v>
      </c>
      <c r="B3" s="1773"/>
      <c r="C3" s="1773"/>
      <c r="D3" s="1773"/>
      <c r="E3" s="1773"/>
      <c r="F3" s="1773"/>
      <c r="G3" s="1773"/>
      <c r="H3" s="1773"/>
      <c r="I3" s="1773"/>
      <c r="J3" s="1773"/>
      <c r="K3" s="1773"/>
      <c r="L3" s="1773"/>
      <c r="M3" s="1773"/>
      <c r="N3" s="1773"/>
      <c r="O3" s="1773"/>
      <c r="P3" s="1773"/>
      <c r="Q3" s="1773"/>
      <c r="R3" s="1773"/>
      <c r="S3" s="1773"/>
      <c r="T3" s="1773"/>
      <c r="U3" s="1773"/>
      <c r="V3" s="54" t="s">
        <v>12</v>
      </c>
    </row>
    <row r="4" spans="1:22" ht="20.100000000000001" customHeight="1">
      <c r="B4" s="963"/>
      <c r="C4" s="963"/>
      <c r="D4" s="963"/>
      <c r="E4" s="1774" t="s">
        <v>1389</v>
      </c>
      <c r="F4" s="1774"/>
      <c r="G4" s="1774"/>
      <c r="H4" s="1774"/>
      <c r="I4" s="1774"/>
      <c r="J4" s="1774"/>
      <c r="K4" s="1774"/>
      <c r="L4" s="1774"/>
      <c r="M4" s="1774"/>
      <c r="N4" s="1774"/>
      <c r="O4" s="1774"/>
      <c r="P4" s="1774"/>
      <c r="Q4" s="1774"/>
      <c r="R4" s="1774"/>
      <c r="S4" s="1774"/>
      <c r="T4" s="963"/>
      <c r="U4" s="964" t="s">
        <v>1390</v>
      </c>
    </row>
    <row r="5" spans="1:22" s="966" customFormat="1" ht="20.100000000000001" customHeight="1">
      <c r="A5" s="1775" t="s">
        <v>1421</v>
      </c>
      <c r="B5" s="1775"/>
      <c r="C5" s="1775"/>
      <c r="D5" s="1775"/>
      <c r="E5" s="1776" t="s">
        <v>1471</v>
      </c>
      <c r="F5" s="1776"/>
      <c r="G5" s="1776" t="s">
        <v>1472</v>
      </c>
      <c r="H5" s="1776"/>
      <c r="I5" s="1776"/>
      <c r="J5" s="1776"/>
      <c r="K5" s="1776"/>
      <c r="L5" s="1776"/>
      <c r="M5" s="1776"/>
      <c r="N5" s="1776"/>
      <c r="O5" s="1776" t="s">
        <v>1473</v>
      </c>
      <c r="P5" s="1776"/>
      <c r="Q5" s="1776"/>
      <c r="R5" s="1776"/>
      <c r="S5" s="1776"/>
      <c r="T5" s="1776"/>
      <c r="U5" s="1776"/>
    </row>
    <row r="6" spans="1:22" s="966" customFormat="1" ht="37.950000000000003" customHeight="1">
      <c r="A6" s="1775"/>
      <c r="B6" s="1775"/>
      <c r="C6" s="1775"/>
      <c r="D6" s="1775"/>
      <c r="E6" s="965" t="s">
        <v>1474</v>
      </c>
      <c r="F6" s="965" t="s">
        <v>1475</v>
      </c>
      <c r="G6" s="965" t="s">
        <v>1476</v>
      </c>
      <c r="H6" s="967" t="s">
        <v>1477</v>
      </c>
      <c r="I6" s="967" t="s">
        <v>1478</v>
      </c>
      <c r="J6" s="967" t="s">
        <v>1479</v>
      </c>
      <c r="K6" s="967" t="s">
        <v>1480</v>
      </c>
      <c r="L6" s="967" t="s">
        <v>1481</v>
      </c>
      <c r="M6" s="965" t="s">
        <v>1482</v>
      </c>
      <c r="N6" s="965" t="s">
        <v>1023</v>
      </c>
      <c r="O6" s="965" t="s">
        <v>1483</v>
      </c>
      <c r="P6" s="967" t="s">
        <v>1484</v>
      </c>
      <c r="Q6" s="967" t="s">
        <v>1485</v>
      </c>
      <c r="R6" s="965" t="s">
        <v>1486</v>
      </c>
      <c r="S6" s="965" t="s">
        <v>1487</v>
      </c>
      <c r="T6" s="965" t="s">
        <v>1488</v>
      </c>
      <c r="U6" s="965" t="s">
        <v>1489</v>
      </c>
    </row>
    <row r="7" spans="1:22" ht="16.5" customHeight="1">
      <c r="A7" s="1778" t="s">
        <v>1490</v>
      </c>
      <c r="B7" s="1779" t="s">
        <v>1491</v>
      </c>
      <c r="C7" s="1780" t="s">
        <v>1492</v>
      </c>
      <c r="D7" s="1780"/>
      <c r="E7" s="968" t="s">
        <v>1406</v>
      </c>
      <c r="F7" s="968" t="s">
        <v>1406</v>
      </c>
      <c r="G7" s="968" t="s">
        <v>1406</v>
      </c>
      <c r="H7" s="968" t="s">
        <v>1406</v>
      </c>
      <c r="I7" s="968" t="s">
        <v>1406</v>
      </c>
      <c r="J7" s="968" t="s">
        <v>1406</v>
      </c>
      <c r="K7" s="968" t="s">
        <v>1406</v>
      </c>
      <c r="L7" s="968" t="s">
        <v>1406</v>
      </c>
      <c r="M7" s="968" t="s">
        <v>1406</v>
      </c>
      <c r="N7" s="968" t="s">
        <v>1406</v>
      </c>
      <c r="O7" s="968" t="s">
        <v>1406</v>
      </c>
      <c r="P7" s="968" t="s">
        <v>1406</v>
      </c>
      <c r="Q7" s="968" t="s">
        <v>1406</v>
      </c>
      <c r="R7" s="968" t="s">
        <v>1406</v>
      </c>
      <c r="S7" s="968" t="s">
        <v>1406</v>
      </c>
      <c r="T7" s="968" t="s">
        <v>1406</v>
      </c>
      <c r="U7" s="968" t="s">
        <v>1406</v>
      </c>
    </row>
    <row r="8" spans="1:22" ht="16.5" customHeight="1">
      <c r="A8" s="1778"/>
      <c r="B8" s="1779"/>
      <c r="C8" s="1780" t="s">
        <v>1391</v>
      </c>
      <c r="D8" s="1780"/>
      <c r="E8" s="968" t="s">
        <v>1406</v>
      </c>
      <c r="F8" s="968" t="s">
        <v>1406</v>
      </c>
      <c r="G8" s="968" t="s">
        <v>1406</v>
      </c>
      <c r="H8" s="968" t="s">
        <v>1406</v>
      </c>
      <c r="I8" s="968" t="s">
        <v>1406</v>
      </c>
      <c r="J8" s="968" t="s">
        <v>1406</v>
      </c>
      <c r="K8" s="968" t="s">
        <v>1406</v>
      </c>
      <c r="L8" s="968" t="s">
        <v>1406</v>
      </c>
      <c r="M8" s="968" t="s">
        <v>1406</v>
      </c>
      <c r="N8" s="968" t="s">
        <v>1406</v>
      </c>
      <c r="O8" s="968" t="s">
        <v>1406</v>
      </c>
      <c r="P8" s="968" t="s">
        <v>1406</v>
      </c>
      <c r="Q8" s="968" t="s">
        <v>1406</v>
      </c>
      <c r="R8" s="968" t="s">
        <v>1406</v>
      </c>
      <c r="S8" s="968" t="s">
        <v>1406</v>
      </c>
      <c r="T8" s="968" t="s">
        <v>1406</v>
      </c>
      <c r="U8" s="968" t="s">
        <v>1406</v>
      </c>
    </row>
    <row r="9" spans="1:22" ht="16.5" customHeight="1">
      <c r="A9" s="1778"/>
      <c r="B9" s="1779"/>
      <c r="C9" s="1780" t="s">
        <v>1392</v>
      </c>
      <c r="D9" s="1780"/>
      <c r="E9" s="968" t="s">
        <v>1406</v>
      </c>
      <c r="F9" s="968" t="s">
        <v>1406</v>
      </c>
      <c r="G9" s="968" t="s">
        <v>1406</v>
      </c>
      <c r="H9" s="968" t="s">
        <v>1406</v>
      </c>
      <c r="I9" s="968" t="s">
        <v>1406</v>
      </c>
      <c r="J9" s="968" t="s">
        <v>1406</v>
      </c>
      <c r="K9" s="968" t="s">
        <v>1406</v>
      </c>
      <c r="L9" s="968" t="s">
        <v>1406</v>
      </c>
      <c r="M9" s="968" t="s">
        <v>1406</v>
      </c>
      <c r="N9" s="968" t="s">
        <v>1406</v>
      </c>
      <c r="O9" s="968" t="s">
        <v>1406</v>
      </c>
      <c r="P9" s="968" t="s">
        <v>1406</v>
      </c>
      <c r="Q9" s="968" t="s">
        <v>1406</v>
      </c>
      <c r="R9" s="968" t="s">
        <v>1406</v>
      </c>
      <c r="S9" s="968" t="s">
        <v>1406</v>
      </c>
      <c r="T9" s="968" t="s">
        <v>1406</v>
      </c>
      <c r="U9" s="968" t="s">
        <v>1406</v>
      </c>
    </row>
    <row r="10" spans="1:22" ht="16.5" customHeight="1">
      <c r="A10" s="1778"/>
      <c r="B10" s="1779"/>
      <c r="C10" s="1780" t="s">
        <v>1393</v>
      </c>
      <c r="D10" s="1780"/>
      <c r="E10" s="968" t="s">
        <v>1406</v>
      </c>
      <c r="F10" s="968" t="s">
        <v>1406</v>
      </c>
      <c r="G10" s="968" t="s">
        <v>1406</v>
      </c>
      <c r="H10" s="968" t="s">
        <v>1406</v>
      </c>
      <c r="I10" s="968" t="s">
        <v>1406</v>
      </c>
      <c r="J10" s="968" t="s">
        <v>1406</v>
      </c>
      <c r="K10" s="968" t="s">
        <v>1406</v>
      </c>
      <c r="L10" s="968" t="s">
        <v>1406</v>
      </c>
      <c r="M10" s="968" t="s">
        <v>1406</v>
      </c>
      <c r="N10" s="968" t="s">
        <v>1406</v>
      </c>
      <c r="O10" s="968" t="s">
        <v>1406</v>
      </c>
      <c r="P10" s="968" t="s">
        <v>1406</v>
      </c>
      <c r="Q10" s="968" t="s">
        <v>1406</v>
      </c>
      <c r="R10" s="968" t="s">
        <v>1406</v>
      </c>
      <c r="S10" s="968" t="s">
        <v>1406</v>
      </c>
      <c r="T10" s="968" t="s">
        <v>1406</v>
      </c>
      <c r="U10" s="968" t="s">
        <v>1406</v>
      </c>
    </row>
    <row r="11" spans="1:22" ht="16.5" customHeight="1">
      <c r="A11" s="1778"/>
      <c r="B11" s="1779"/>
      <c r="C11" s="1780" t="s">
        <v>1394</v>
      </c>
      <c r="D11" s="1780"/>
      <c r="E11" s="968" t="s">
        <v>1406</v>
      </c>
      <c r="F11" s="968" t="s">
        <v>1406</v>
      </c>
      <c r="G11" s="968" t="s">
        <v>1406</v>
      </c>
      <c r="H11" s="968" t="s">
        <v>1406</v>
      </c>
      <c r="I11" s="968" t="s">
        <v>1406</v>
      </c>
      <c r="J11" s="968" t="s">
        <v>1406</v>
      </c>
      <c r="K11" s="968" t="s">
        <v>1406</v>
      </c>
      <c r="L11" s="968" t="s">
        <v>1406</v>
      </c>
      <c r="M11" s="968" t="s">
        <v>1406</v>
      </c>
      <c r="N11" s="968" t="s">
        <v>1406</v>
      </c>
      <c r="O11" s="968" t="s">
        <v>1406</v>
      </c>
      <c r="P11" s="968" t="s">
        <v>1406</v>
      </c>
      <c r="Q11" s="968" t="s">
        <v>1406</v>
      </c>
      <c r="R11" s="968" t="s">
        <v>1406</v>
      </c>
      <c r="S11" s="968" t="s">
        <v>1406</v>
      </c>
      <c r="T11" s="968" t="s">
        <v>1406</v>
      </c>
      <c r="U11" s="968" t="s">
        <v>1406</v>
      </c>
    </row>
    <row r="12" spans="1:22" ht="16.5" customHeight="1">
      <c r="A12" s="1778"/>
      <c r="B12" s="1779"/>
      <c r="C12" s="1780" t="s">
        <v>1395</v>
      </c>
      <c r="D12" s="1780"/>
      <c r="E12" s="968" t="s">
        <v>1406</v>
      </c>
      <c r="F12" s="968" t="s">
        <v>1406</v>
      </c>
      <c r="G12" s="968" t="s">
        <v>1406</v>
      </c>
      <c r="H12" s="968" t="s">
        <v>1406</v>
      </c>
      <c r="I12" s="968" t="s">
        <v>1406</v>
      </c>
      <c r="J12" s="968" t="s">
        <v>1406</v>
      </c>
      <c r="K12" s="968" t="s">
        <v>1406</v>
      </c>
      <c r="L12" s="968" t="s">
        <v>1406</v>
      </c>
      <c r="M12" s="968" t="s">
        <v>1406</v>
      </c>
      <c r="N12" s="968" t="s">
        <v>1406</v>
      </c>
      <c r="O12" s="968" t="s">
        <v>1406</v>
      </c>
      <c r="P12" s="968" t="s">
        <v>1406</v>
      </c>
      <c r="Q12" s="968" t="s">
        <v>1406</v>
      </c>
      <c r="R12" s="968" t="s">
        <v>1406</v>
      </c>
      <c r="S12" s="968" t="s">
        <v>1406</v>
      </c>
      <c r="T12" s="968" t="s">
        <v>1406</v>
      </c>
      <c r="U12" s="968" t="s">
        <v>1406</v>
      </c>
    </row>
    <row r="13" spans="1:22" ht="16.5" customHeight="1">
      <c r="A13" s="1778"/>
      <c r="B13" s="1779"/>
      <c r="C13" s="1780" t="s">
        <v>1396</v>
      </c>
      <c r="D13" s="1780"/>
      <c r="E13" s="968" t="s">
        <v>1406</v>
      </c>
      <c r="F13" s="968" t="s">
        <v>1406</v>
      </c>
      <c r="G13" s="968" t="s">
        <v>1406</v>
      </c>
      <c r="H13" s="968" t="s">
        <v>1406</v>
      </c>
      <c r="I13" s="968" t="s">
        <v>1406</v>
      </c>
      <c r="J13" s="968" t="s">
        <v>1406</v>
      </c>
      <c r="K13" s="968" t="s">
        <v>1406</v>
      </c>
      <c r="L13" s="968" t="s">
        <v>1406</v>
      </c>
      <c r="M13" s="968" t="s">
        <v>1406</v>
      </c>
      <c r="N13" s="968" t="s">
        <v>1406</v>
      </c>
      <c r="O13" s="968" t="s">
        <v>1406</v>
      </c>
      <c r="P13" s="968" t="s">
        <v>1406</v>
      </c>
      <c r="Q13" s="968" t="s">
        <v>1406</v>
      </c>
      <c r="R13" s="968" t="s">
        <v>1406</v>
      </c>
      <c r="S13" s="968" t="s">
        <v>1406</v>
      </c>
      <c r="T13" s="968" t="s">
        <v>1406</v>
      </c>
      <c r="U13" s="968" t="s">
        <v>1406</v>
      </c>
    </row>
    <row r="14" spans="1:22" ht="16.5" customHeight="1">
      <c r="A14" s="1778"/>
      <c r="B14" s="1779"/>
      <c r="C14" s="1780" t="s">
        <v>1397</v>
      </c>
      <c r="D14" s="1780"/>
      <c r="E14" s="968" t="s">
        <v>1406</v>
      </c>
      <c r="F14" s="968" t="s">
        <v>1406</v>
      </c>
      <c r="G14" s="968" t="s">
        <v>1406</v>
      </c>
      <c r="H14" s="968" t="s">
        <v>1406</v>
      </c>
      <c r="I14" s="968" t="s">
        <v>1406</v>
      </c>
      <c r="J14" s="968" t="s">
        <v>1406</v>
      </c>
      <c r="K14" s="968" t="s">
        <v>1406</v>
      </c>
      <c r="L14" s="968" t="s">
        <v>1406</v>
      </c>
      <c r="M14" s="968" t="s">
        <v>1406</v>
      </c>
      <c r="N14" s="968" t="s">
        <v>1406</v>
      </c>
      <c r="O14" s="968" t="s">
        <v>1406</v>
      </c>
      <c r="P14" s="968" t="s">
        <v>1406</v>
      </c>
      <c r="Q14" s="968" t="s">
        <v>1406</v>
      </c>
      <c r="R14" s="968" t="s">
        <v>1406</v>
      </c>
      <c r="S14" s="968" t="s">
        <v>1406</v>
      </c>
      <c r="T14" s="968" t="s">
        <v>1406</v>
      </c>
      <c r="U14" s="968" t="s">
        <v>1406</v>
      </c>
    </row>
    <row r="15" spans="1:22" ht="16.5" customHeight="1">
      <c r="A15" s="1778"/>
      <c r="B15" s="1779"/>
      <c r="C15" s="1780" t="s">
        <v>1398</v>
      </c>
      <c r="D15" s="1780"/>
      <c r="E15" s="968" t="s">
        <v>1406</v>
      </c>
      <c r="F15" s="968" t="s">
        <v>1406</v>
      </c>
      <c r="G15" s="968" t="s">
        <v>1406</v>
      </c>
      <c r="H15" s="968" t="s">
        <v>1406</v>
      </c>
      <c r="I15" s="968" t="s">
        <v>1406</v>
      </c>
      <c r="J15" s="968" t="s">
        <v>1406</v>
      </c>
      <c r="K15" s="968" t="s">
        <v>1406</v>
      </c>
      <c r="L15" s="968" t="s">
        <v>1406</v>
      </c>
      <c r="M15" s="968" t="s">
        <v>1406</v>
      </c>
      <c r="N15" s="968" t="s">
        <v>1406</v>
      </c>
      <c r="O15" s="968" t="s">
        <v>1406</v>
      </c>
      <c r="P15" s="968" t="s">
        <v>1406</v>
      </c>
      <c r="Q15" s="968" t="s">
        <v>1406</v>
      </c>
      <c r="R15" s="968" t="s">
        <v>1406</v>
      </c>
      <c r="S15" s="968" t="s">
        <v>1406</v>
      </c>
      <c r="T15" s="968" t="s">
        <v>1406</v>
      </c>
      <c r="U15" s="968" t="s">
        <v>1406</v>
      </c>
    </row>
    <row r="16" spans="1:22" ht="16.5" customHeight="1">
      <c r="A16" s="1778"/>
      <c r="B16" s="1779"/>
      <c r="C16" s="1780" t="s">
        <v>1399</v>
      </c>
      <c r="D16" s="1780"/>
      <c r="E16" s="968" t="s">
        <v>1406</v>
      </c>
      <c r="F16" s="968" t="s">
        <v>1406</v>
      </c>
      <c r="G16" s="968" t="s">
        <v>1406</v>
      </c>
      <c r="H16" s="968" t="s">
        <v>1406</v>
      </c>
      <c r="I16" s="968" t="s">
        <v>1406</v>
      </c>
      <c r="J16" s="968" t="s">
        <v>1406</v>
      </c>
      <c r="K16" s="968" t="s">
        <v>1406</v>
      </c>
      <c r="L16" s="968" t="s">
        <v>1406</v>
      </c>
      <c r="M16" s="968" t="s">
        <v>1406</v>
      </c>
      <c r="N16" s="968" t="s">
        <v>1406</v>
      </c>
      <c r="O16" s="968" t="s">
        <v>1406</v>
      </c>
      <c r="P16" s="968" t="s">
        <v>1406</v>
      </c>
      <c r="Q16" s="968" t="s">
        <v>1406</v>
      </c>
      <c r="R16" s="968" t="s">
        <v>1406</v>
      </c>
      <c r="S16" s="968" t="s">
        <v>1406</v>
      </c>
      <c r="T16" s="968" t="s">
        <v>1406</v>
      </c>
      <c r="U16" s="968" t="s">
        <v>1406</v>
      </c>
    </row>
    <row r="17" spans="1:21" ht="16.5" customHeight="1">
      <c r="A17" s="1778"/>
      <c r="B17" s="1779"/>
      <c r="C17" s="1780" t="s">
        <v>1400</v>
      </c>
      <c r="D17" s="1780"/>
      <c r="E17" s="968" t="s">
        <v>1406</v>
      </c>
      <c r="F17" s="968" t="s">
        <v>1406</v>
      </c>
      <c r="G17" s="968" t="s">
        <v>1406</v>
      </c>
      <c r="H17" s="968" t="s">
        <v>1406</v>
      </c>
      <c r="I17" s="968" t="s">
        <v>1406</v>
      </c>
      <c r="J17" s="968" t="s">
        <v>1406</v>
      </c>
      <c r="K17" s="968" t="s">
        <v>1406</v>
      </c>
      <c r="L17" s="968" t="s">
        <v>1406</v>
      </c>
      <c r="M17" s="968" t="s">
        <v>1406</v>
      </c>
      <c r="N17" s="968" t="s">
        <v>1406</v>
      </c>
      <c r="O17" s="968" t="s">
        <v>1406</v>
      </c>
      <c r="P17" s="968" t="s">
        <v>1406</v>
      </c>
      <c r="Q17" s="968" t="s">
        <v>1406</v>
      </c>
      <c r="R17" s="968" t="s">
        <v>1406</v>
      </c>
      <c r="S17" s="968" t="s">
        <v>1406</v>
      </c>
      <c r="T17" s="968" t="s">
        <v>1406</v>
      </c>
      <c r="U17" s="968" t="s">
        <v>1406</v>
      </c>
    </row>
    <row r="18" spans="1:21" ht="16.5" customHeight="1">
      <c r="A18" s="1778"/>
      <c r="B18" s="1779"/>
      <c r="C18" s="1780" t="s">
        <v>1401</v>
      </c>
      <c r="D18" s="1780"/>
      <c r="E18" s="968" t="s">
        <v>1406</v>
      </c>
      <c r="F18" s="968" t="s">
        <v>1406</v>
      </c>
      <c r="G18" s="968" t="s">
        <v>1406</v>
      </c>
      <c r="H18" s="968" t="s">
        <v>1406</v>
      </c>
      <c r="I18" s="968" t="s">
        <v>1406</v>
      </c>
      <c r="J18" s="968" t="s">
        <v>1406</v>
      </c>
      <c r="K18" s="968" t="s">
        <v>1406</v>
      </c>
      <c r="L18" s="968" t="s">
        <v>1406</v>
      </c>
      <c r="M18" s="968" t="s">
        <v>1406</v>
      </c>
      <c r="N18" s="968" t="s">
        <v>1406</v>
      </c>
      <c r="O18" s="968" t="s">
        <v>1406</v>
      </c>
      <c r="P18" s="968" t="s">
        <v>1406</v>
      </c>
      <c r="Q18" s="968" t="s">
        <v>1406</v>
      </c>
      <c r="R18" s="968" t="s">
        <v>1406</v>
      </c>
      <c r="S18" s="968" t="s">
        <v>1406</v>
      </c>
      <c r="T18" s="968" t="s">
        <v>1406</v>
      </c>
      <c r="U18" s="968" t="s">
        <v>1406</v>
      </c>
    </row>
    <row r="19" spans="1:21" ht="16.5" customHeight="1">
      <c r="A19" s="1778"/>
      <c r="B19" s="1779"/>
      <c r="C19" s="1780" t="s">
        <v>1023</v>
      </c>
      <c r="D19" s="1780"/>
      <c r="E19" s="968" t="s">
        <v>1406</v>
      </c>
      <c r="F19" s="968" t="s">
        <v>1406</v>
      </c>
      <c r="G19" s="968" t="s">
        <v>1406</v>
      </c>
      <c r="H19" s="968" t="s">
        <v>1406</v>
      </c>
      <c r="I19" s="968" t="s">
        <v>1406</v>
      </c>
      <c r="J19" s="968" t="s">
        <v>1406</v>
      </c>
      <c r="K19" s="968" t="s">
        <v>1406</v>
      </c>
      <c r="L19" s="968" t="s">
        <v>1406</v>
      </c>
      <c r="M19" s="968" t="s">
        <v>1406</v>
      </c>
      <c r="N19" s="968" t="s">
        <v>1406</v>
      </c>
      <c r="O19" s="968" t="s">
        <v>1406</v>
      </c>
      <c r="P19" s="968" t="s">
        <v>1406</v>
      </c>
      <c r="Q19" s="968" t="s">
        <v>1406</v>
      </c>
      <c r="R19" s="968" t="s">
        <v>1406</v>
      </c>
      <c r="S19" s="968" t="s">
        <v>1406</v>
      </c>
      <c r="T19" s="968" t="s">
        <v>1406</v>
      </c>
      <c r="U19" s="968" t="s">
        <v>1406</v>
      </c>
    </row>
    <row r="20" spans="1:21" ht="16.5" hidden="1" customHeight="1">
      <c r="A20" s="1778"/>
      <c r="B20" s="1779"/>
      <c r="C20" s="1777" t="s">
        <v>1493</v>
      </c>
      <c r="D20" s="1777"/>
      <c r="E20" s="968"/>
      <c r="F20" s="968"/>
      <c r="G20" s="968"/>
      <c r="H20" s="968"/>
      <c r="I20" s="968"/>
      <c r="J20" s="968"/>
      <c r="K20" s="968"/>
      <c r="L20" s="968"/>
      <c r="M20" s="968"/>
      <c r="N20" s="968"/>
      <c r="O20" s="968"/>
      <c r="P20" s="968"/>
      <c r="Q20" s="968"/>
      <c r="R20" s="968"/>
      <c r="S20" s="968"/>
      <c r="T20" s="968"/>
      <c r="U20" s="968"/>
    </row>
    <row r="21" spans="1:21" ht="16.5" hidden="1" customHeight="1">
      <c r="A21" s="1778"/>
      <c r="B21" s="1779"/>
      <c r="C21" s="1781" t="s">
        <v>1437</v>
      </c>
      <c r="D21" s="1781"/>
      <c r="E21" s="968"/>
      <c r="F21" s="968"/>
      <c r="G21" s="968"/>
      <c r="H21" s="968"/>
      <c r="I21" s="968"/>
      <c r="J21" s="968"/>
      <c r="K21" s="968"/>
      <c r="L21" s="968"/>
      <c r="M21" s="968"/>
      <c r="N21" s="968"/>
      <c r="O21" s="968"/>
      <c r="P21" s="968"/>
      <c r="Q21" s="968"/>
      <c r="R21" s="968"/>
      <c r="S21" s="968"/>
      <c r="T21" s="968"/>
      <c r="U21" s="968"/>
    </row>
    <row r="22" spans="1:21" ht="16.5" hidden="1" customHeight="1">
      <c r="A22" s="1778"/>
      <c r="B22" s="1779"/>
      <c r="C22" s="1777" t="s">
        <v>1494</v>
      </c>
      <c r="D22" s="1777"/>
      <c r="E22" s="968"/>
      <c r="F22" s="968"/>
      <c r="G22" s="968"/>
      <c r="H22" s="968"/>
      <c r="I22" s="968"/>
      <c r="J22" s="968"/>
      <c r="K22" s="968"/>
      <c r="L22" s="968"/>
      <c r="M22" s="968"/>
      <c r="N22" s="968"/>
      <c r="O22" s="968"/>
      <c r="P22" s="968"/>
      <c r="Q22" s="968"/>
      <c r="R22" s="968"/>
      <c r="S22" s="968"/>
      <c r="T22" s="968"/>
      <c r="U22" s="968"/>
    </row>
    <row r="23" spans="1:21" ht="16.5" hidden="1" customHeight="1">
      <c r="A23" s="1778"/>
      <c r="B23" s="1779"/>
      <c r="C23" s="1777" t="s">
        <v>1495</v>
      </c>
      <c r="D23" s="1777"/>
      <c r="E23" s="968"/>
      <c r="F23" s="968"/>
      <c r="G23" s="968"/>
      <c r="H23" s="968"/>
      <c r="I23" s="968"/>
      <c r="J23" s="968"/>
      <c r="K23" s="968"/>
      <c r="L23" s="968"/>
      <c r="M23" s="968"/>
      <c r="N23" s="968"/>
      <c r="O23" s="968"/>
      <c r="P23" s="968"/>
      <c r="Q23" s="968"/>
      <c r="R23" s="968"/>
      <c r="S23" s="968"/>
      <c r="T23" s="968"/>
      <c r="U23" s="968"/>
    </row>
    <row r="24" spans="1:21" ht="16.5" hidden="1" customHeight="1">
      <c r="A24" s="1778"/>
      <c r="B24" s="1779"/>
      <c r="C24" s="1776" t="s">
        <v>1440</v>
      </c>
      <c r="D24" s="969" t="s">
        <v>1441</v>
      </c>
      <c r="E24" s="968"/>
      <c r="F24" s="968"/>
      <c r="G24" s="968"/>
      <c r="H24" s="968"/>
      <c r="I24" s="968"/>
      <c r="J24" s="968"/>
      <c r="K24" s="968"/>
      <c r="L24" s="968"/>
      <c r="M24" s="968"/>
      <c r="N24" s="968"/>
      <c r="O24" s="968"/>
      <c r="P24" s="968"/>
      <c r="Q24" s="968"/>
      <c r="R24" s="968"/>
      <c r="S24" s="968"/>
      <c r="T24" s="968"/>
      <c r="U24" s="968"/>
    </row>
    <row r="25" spans="1:21" ht="16.5" hidden="1" customHeight="1">
      <c r="A25" s="1778"/>
      <c r="B25" s="1779"/>
      <c r="C25" s="1776"/>
      <c r="D25" s="969" t="s">
        <v>1442</v>
      </c>
      <c r="E25" s="968"/>
      <c r="F25" s="968"/>
      <c r="G25" s="968"/>
      <c r="H25" s="968"/>
      <c r="I25" s="968"/>
      <c r="J25" s="968"/>
      <c r="K25" s="968"/>
      <c r="L25" s="968"/>
      <c r="M25" s="968"/>
      <c r="N25" s="968"/>
      <c r="O25" s="968"/>
      <c r="P25" s="968"/>
      <c r="Q25" s="968"/>
      <c r="R25" s="968"/>
      <c r="S25" s="968"/>
      <c r="T25" s="968"/>
      <c r="U25" s="968"/>
    </row>
    <row r="26" spans="1:21" ht="16.5" hidden="1" customHeight="1">
      <c r="A26" s="1778"/>
      <c r="B26" s="1779"/>
      <c r="C26" s="1776"/>
      <c r="D26" s="969" t="s">
        <v>1023</v>
      </c>
      <c r="E26" s="968"/>
      <c r="F26" s="968"/>
      <c r="G26" s="968"/>
      <c r="H26" s="968"/>
      <c r="I26" s="968"/>
      <c r="J26" s="968"/>
      <c r="K26" s="968"/>
      <c r="L26" s="968"/>
      <c r="M26" s="968"/>
      <c r="N26" s="968"/>
      <c r="O26" s="968"/>
      <c r="P26" s="968"/>
      <c r="Q26" s="968"/>
      <c r="R26" s="968"/>
      <c r="S26" s="968"/>
      <c r="T26" s="968"/>
      <c r="U26" s="968"/>
    </row>
    <row r="27" spans="1:21" ht="16.5" customHeight="1">
      <c r="A27" s="1778"/>
      <c r="B27" s="1779" t="s">
        <v>1496</v>
      </c>
      <c r="C27" s="1780" t="s">
        <v>1497</v>
      </c>
      <c r="D27" s="1780"/>
      <c r="E27" s="968" t="s">
        <v>1406</v>
      </c>
      <c r="F27" s="968" t="s">
        <v>1406</v>
      </c>
      <c r="G27" s="968" t="s">
        <v>1406</v>
      </c>
      <c r="H27" s="968" t="s">
        <v>1406</v>
      </c>
      <c r="I27" s="968" t="s">
        <v>1406</v>
      </c>
      <c r="J27" s="968" t="s">
        <v>1406</v>
      </c>
      <c r="K27" s="968" t="s">
        <v>1406</v>
      </c>
      <c r="L27" s="968" t="s">
        <v>1406</v>
      </c>
      <c r="M27" s="968" t="s">
        <v>1406</v>
      </c>
      <c r="N27" s="968" t="s">
        <v>1406</v>
      </c>
      <c r="O27" s="968" t="s">
        <v>1406</v>
      </c>
      <c r="P27" s="968" t="s">
        <v>1406</v>
      </c>
      <c r="Q27" s="968" t="s">
        <v>1406</v>
      </c>
      <c r="R27" s="968" t="s">
        <v>1406</v>
      </c>
      <c r="S27" s="968" t="s">
        <v>1406</v>
      </c>
      <c r="T27" s="968" t="s">
        <v>1406</v>
      </c>
      <c r="U27" s="968">
        <v>3</v>
      </c>
    </row>
    <row r="28" spans="1:21" ht="16.5" customHeight="1">
      <c r="A28" s="1778"/>
      <c r="B28" s="1779"/>
      <c r="C28" s="1780" t="s">
        <v>1402</v>
      </c>
      <c r="D28" s="1780"/>
      <c r="E28" s="968" t="s">
        <v>1406</v>
      </c>
      <c r="F28" s="968" t="s">
        <v>1406</v>
      </c>
      <c r="G28" s="968" t="s">
        <v>1406</v>
      </c>
      <c r="H28" s="968" t="s">
        <v>1406</v>
      </c>
      <c r="I28" s="968" t="s">
        <v>1406</v>
      </c>
      <c r="J28" s="968" t="s">
        <v>1406</v>
      </c>
      <c r="K28" s="968" t="s">
        <v>1406</v>
      </c>
      <c r="L28" s="968" t="s">
        <v>1406</v>
      </c>
      <c r="M28" s="968" t="s">
        <v>1406</v>
      </c>
      <c r="N28" s="968" t="s">
        <v>1406</v>
      </c>
      <c r="O28" s="968" t="s">
        <v>1406</v>
      </c>
      <c r="P28" s="968" t="s">
        <v>1406</v>
      </c>
      <c r="Q28" s="968" t="s">
        <v>1406</v>
      </c>
      <c r="R28" s="968" t="s">
        <v>1406</v>
      </c>
      <c r="S28" s="968" t="s">
        <v>1406</v>
      </c>
      <c r="T28" s="968" t="s">
        <v>1406</v>
      </c>
      <c r="U28" s="968" t="s">
        <v>1406</v>
      </c>
    </row>
    <row r="29" spans="1:21" ht="16.5" customHeight="1">
      <c r="A29" s="1778"/>
      <c r="B29" s="1779"/>
      <c r="C29" s="1780" t="s">
        <v>1403</v>
      </c>
      <c r="D29" s="1780"/>
      <c r="E29" s="968" t="s">
        <v>1406</v>
      </c>
      <c r="F29" s="968" t="s">
        <v>1406</v>
      </c>
      <c r="G29" s="968" t="s">
        <v>1406</v>
      </c>
      <c r="H29" s="968" t="s">
        <v>1406</v>
      </c>
      <c r="I29" s="968" t="s">
        <v>1406</v>
      </c>
      <c r="J29" s="968" t="s">
        <v>1406</v>
      </c>
      <c r="K29" s="968" t="s">
        <v>1406</v>
      </c>
      <c r="L29" s="968" t="s">
        <v>1406</v>
      </c>
      <c r="M29" s="968" t="s">
        <v>1406</v>
      </c>
      <c r="N29" s="968" t="s">
        <v>1406</v>
      </c>
      <c r="O29" s="968" t="s">
        <v>1406</v>
      </c>
      <c r="P29" s="968" t="s">
        <v>1406</v>
      </c>
      <c r="Q29" s="968" t="s">
        <v>1406</v>
      </c>
      <c r="R29" s="968" t="s">
        <v>1406</v>
      </c>
      <c r="S29" s="968" t="s">
        <v>1406</v>
      </c>
      <c r="T29" s="968" t="s">
        <v>1406</v>
      </c>
      <c r="U29" s="968">
        <v>2</v>
      </c>
    </row>
    <row r="30" spans="1:21" ht="16.5" customHeight="1">
      <c r="A30" s="1778"/>
      <c r="B30" s="1779"/>
      <c r="C30" s="1780" t="s">
        <v>1404</v>
      </c>
      <c r="D30" s="1780"/>
      <c r="E30" s="968" t="s">
        <v>1406</v>
      </c>
      <c r="F30" s="968" t="s">
        <v>1406</v>
      </c>
      <c r="G30" s="968" t="s">
        <v>1406</v>
      </c>
      <c r="H30" s="968" t="s">
        <v>1406</v>
      </c>
      <c r="I30" s="968" t="s">
        <v>1406</v>
      </c>
      <c r="J30" s="968" t="s">
        <v>1406</v>
      </c>
      <c r="K30" s="968" t="s">
        <v>1406</v>
      </c>
      <c r="L30" s="968" t="s">
        <v>1406</v>
      </c>
      <c r="M30" s="968" t="s">
        <v>1406</v>
      </c>
      <c r="N30" s="968" t="s">
        <v>1406</v>
      </c>
      <c r="O30" s="968" t="s">
        <v>1406</v>
      </c>
      <c r="P30" s="968" t="s">
        <v>1406</v>
      </c>
      <c r="Q30" s="968" t="s">
        <v>1406</v>
      </c>
      <c r="R30" s="968" t="s">
        <v>1406</v>
      </c>
      <c r="S30" s="968" t="s">
        <v>1406</v>
      </c>
      <c r="T30" s="968" t="s">
        <v>1406</v>
      </c>
      <c r="U30" s="968">
        <v>1</v>
      </c>
    </row>
    <row r="31" spans="1:21" ht="16.5" customHeight="1">
      <c r="A31" s="1778"/>
      <c r="B31" s="1779"/>
      <c r="C31" s="1782" t="s">
        <v>1408</v>
      </c>
      <c r="D31" s="1782"/>
      <c r="E31" s="968" t="s">
        <v>1406</v>
      </c>
      <c r="F31" s="968" t="s">
        <v>1406</v>
      </c>
      <c r="G31" s="968" t="s">
        <v>1406</v>
      </c>
      <c r="H31" s="968" t="s">
        <v>1406</v>
      </c>
      <c r="I31" s="968" t="s">
        <v>1406</v>
      </c>
      <c r="J31" s="968" t="s">
        <v>1406</v>
      </c>
      <c r="K31" s="968" t="s">
        <v>1406</v>
      </c>
      <c r="L31" s="968" t="s">
        <v>1406</v>
      </c>
      <c r="M31" s="968" t="s">
        <v>1406</v>
      </c>
      <c r="N31" s="968" t="s">
        <v>1406</v>
      </c>
      <c r="O31" s="968" t="s">
        <v>1406</v>
      </c>
      <c r="P31" s="968" t="s">
        <v>1406</v>
      </c>
      <c r="Q31" s="968" t="s">
        <v>1406</v>
      </c>
      <c r="R31" s="968" t="s">
        <v>1406</v>
      </c>
      <c r="S31" s="968" t="s">
        <v>1406</v>
      </c>
      <c r="T31" s="968" t="s">
        <v>1406</v>
      </c>
      <c r="U31" s="968" t="s">
        <v>1406</v>
      </c>
    </row>
    <row r="32" spans="1:21" ht="16.5" customHeight="1">
      <c r="A32" s="1778"/>
      <c r="B32" s="1779"/>
      <c r="C32" s="1780" t="s">
        <v>1409</v>
      </c>
      <c r="D32" s="1780"/>
      <c r="E32" s="968" t="s">
        <v>1406</v>
      </c>
      <c r="F32" s="968" t="s">
        <v>1406</v>
      </c>
      <c r="G32" s="968" t="s">
        <v>1406</v>
      </c>
      <c r="H32" s="968" t="s">
        <v>1406</v>
      </c>
      <c r="I32" s="968" t="s">
        <v>1406</v>
      </c>
      <c r="J32" s="968" t="s">
        <v>1406</v>
      </c>
      <c r="K32" s="968" t="s">
        <v>1406</v>
      </c>
      <c r="L32" s="968" t="s">
        <v>1406</v>
      </c>
      <c r="M32" s="968" t="s">
        <v>1406</v>
      </c>
      <c r="N32" s="968" t="s">
        <v>1406</v>
      </c>
      <c r="O32" s="968" t="s">
        <v>1406</v>
      </c>
      <c r="P32" s="968" t="s">
        <v>1406</v>
      </c>
      <c r="Q32" s="968" t="s">
        <v>1406</v>
      </c>
      <c r="R32" s="968" t="s">
        <v>1406</v>
      </c>
      <c r="S32" s="968" t="s">
        <v>1406</v>
      </c>
      <c r="T32" s="968" t="s">
        <v>1406</v>
      </c>
      <c r="U32" s="968" t="s">
        <v>1406</v>
      </c>
    </row>
    <row r="33" spans="1:21" ht="16.5" customHeight="1">
      <c r="A33" s="1778"/>
      <c r="B33" s="1779"/>
      <c r="C33" s="1780" t="s">
        <v>1410</v>
      </c>
      <c r="D33" s="1780"/>
      <c r="E33" s="968" t="s">
        <v>1406</v>
      </c>
      <c r="F33" s="968" t="s">
        <v>1406</v>
      </c>
      <c r="G33" s="968" t="s">
        <v>1406</v>
      </c>
      <c r="H33" s="968" t="s">
        <v>1406</v>
      </c>
      <c r="I33" s="968" t="s">
        <v>1406</v>
      </c>
      <c r="J33" s="968" t="s">
        <v>1406</v>
      </c>
      <c r="K33" s="968" t="s">
        <v>1406</v>
      </c>
      <c r="L33" s="968" t="s">
        <v>1406</v>
      </c>
      <c r="M33" s="968" t="s">
        <v>1406</v>
      </c>
      <c r="N33" s="968" t="s">
        <v>1406</v>
      </c>
      <c r="O33" s="968" t="s">
        <v>1406</v>
      </c>
      <c r="P33" s="968" t="s">
        <v>1406</v>
      </c>
      <c r="Q33" s="968" t="s">
        <v>1406</v>
      </c>
      <c r="R33" s="968" t="s">
        <v>1406</v>
      </c>
      <c r="S33" s="968" t="s">
        <v>1406</v>
      </c>
      <c r="T33" s="968" t="s">
        <v>1406</v>
      </c>
      <c r="U33" s="968" t="s">
        <v>1406</v>
      </c>
    </row>
    <row r="34" spans="1:21" ht="16.5" customHeight="1">
      <c r="A34" s="1778"/>
      <c r="B34" s="1779"/>
      <c r="C34" s="1780" t="s">
        <v>1411</v>
      </c>
      <c r="D34" s="1780"/>
      <c r="E34" s="968" t="s">
        <v>1406</v>
      </c>
      <c r="F34" s="968" t="s">
        <v>1406</v>
      </c>
      <c r="G34" s="968" t="s">
        <v>1406</v>
      </c>
      <c r="H34" s="968" t="s">
        <v>1406</v>
      </c>
      <c r="I34" s="968" t="s">
        <v>1406</v>
      </c>
      <c r="J34" s="968" t="s">
        <v>1406</v>
      </c>
      <c r="K34" s="968" t="s">
        <v>1406</v>
      </c>
      <c r="L34" s="968" t="s">
        <v>1406</v>
      </c>
      <c r="M34" s="968" t="s">
        <v>1406</v>
      </c>
      <c r="N34" s="968" t="s">
        <v>1406</v>
      </c>
      <c r="O34" s="968" t="s">
        <v>1406</v>
      </c>
      <c r="P34" s="968" t="s">
        <v>1406</v>
      </c>
      <c r="Q34" s="968" t="s">
        <v>1406</v>
      </c>
      <c r="R34" s="968" t="s">
        <v>1406</v>
      </c>
      <c r="S34" s="968" t="s">
        <v>1406</v>
      </c>
      <c r="T34" s="968" t="s">
        <v>1406</v>
      </c>
      <c r="U34" s="968" t="s">
        <v>1406</v>
      </c>
    </row>
    <row r="35" spans="1:21" ht="16.5" customHeight="1">
      <c r="A35" s="1778"/>
      <c r="B35" s="1779"/>
      <c r="C35" s="1780" t="s">
        <v>1412</v>
      </c>
      <c r="D35" s="1780"/>
      <c r="E35" s="968" t="s">
        <v>1406</v>
      </c>
      <c r="F35" s="968" t="s">
        <v>1406</v>
      </c>
      <c r="G35" s="968" t="s">
        <v>1406</v>
      </c>
      <c r="H35" s="968" t="s">
        <v>1406</v>
      </c>
      <c r="I35" s="968" t="s">
        <v>1406</v>
      </c>
      <c r="J35" s="968" t="s">
        <v>1406</v>
      </c>
      <c r="K35" s="968" t="s">
        <v>1406</v>
      </c>
      <c r="L35" s="968" t="s">
        <v>1406</v>
      </c>
      <c r="M35" s="968" t="s">
        <v>1406</v>
      </c>
      <c r="N35" s="968" t="s">
        <v>1406</v>
      </c>
      <c r="O35" s="968" t="s">
        <v>1406</v>
      </c>
      <c r="P35" s="968" t="s">
        <v>1406</v>
      </c>
      <c r="Q35" s="968" t="s">
        <v>1406</v>
      </c>
      <c r="R35" s="968" t="s">
        <v>1406</v>
      </c>
      <c r="S35" s="968" t="s">
        <v>1406</v>
      </c>
      <c r="T35" s="968" t="s">
        <v>1406</v>
      </c>
      <c r="U35" s="968" t="s">
        <v>1406</v>
      </c>
    </row>
    <row r="36" spans="1:21" ht="16.5" customHeight="1">
      <c r="A36" s="1778"/>
      <c r="B36" s="1779"/>
      <c r="C36" s="1780" t="s">
        <v>1413</v>
      </c>
      <c r="D36" s="1780"/>
      <c r="E36" s="968" t="s">
        <v>1406</v>
      </c>
      <c r="F36" s="968" t="s">
        <v>1406</v>
      </c>
      <c r="G36" s="968" t="s">
        <v>1406</v>
      </c>
      <c r="H36" s="968" t="s">
        <v>1406</v>
      </c>
      <c r="I36" s="968" t="s">
        <v>1406</v>
      </c>
      <c r="J36" s="968" t="s">
        <v>1406</v>
      </c>
      <c r="K36" s="968" t="s">
        <v>1406</v>
      </c>
      <c r="L36" s="968" t="s">
        <v>1406</v>
      </c>
      <c r="M36" s="968" t="s">
        <v>1406</v>
      </c>
      <c r="N36" s="968" t="s">
        <v>1406</v>
      </c>
      <c r="O36" s="968" t="s">
        <v>1406</v>
      </c>
      <c r="P36" s="968" t="s">
        <v>1406</v>
      </c>
      <c r="Q36" s="968" t="s">
        <v>1406</v>
      </c>
      <c r="R36" s="968" t="s">
        <v>1406</v>
      </c>
      <c r="S36" s="968" t="s">
        <v>1406</v>
      </c>
      <c r="T36" s="968" t="s">
        <v>1406</v>
      </c>
      <c r="U36" s="968" t="s">
        <v>1406</v>
      </c>
    </row>
    <row r="37" spans="1:21" ht="16.5" customHeight="1">
      <c r="A37" s="1778"/>
      <c r="B37" s="1779"/>
      <c r="C37" s="1780" t="s">
        <v>1414</v>
      </c>
      <c r="D37" s="1780"/>
      <c r="E37" s="968" t="s">
        <v>1406</v>
      </c>
      <c r="F37" s="968" t="s">
        <v>1406</v>
      </c>
      <c r="G37" s="968" t="s">
        <v>1406</v>
      </c>
      <c r="H37" s="968" t="s">
        <v>1406</v>
      </c>
      <c r="I37" s="968" t="s">
        <v>1406</v>
      </c>
      <c r="J37" s="968" t="s">
        <v>1406</v>
      </c>
      <c r="K37" s="968" t="s">
        <v>1406</v>
      </c>
      <c r="L37" s="968" t="s">
        <v>1406</v>
      </c>
      <c r="M37" s="968" t="s">
        <v>1406</v>
      </c>
      <c r="N37" s="968" t="s">
        <v>1406</v>
      </c>
      <c r="O37" s="968" t="s">
        <v>1406</v>
      </c>
      <c r="P37" s="968" t="s">
        <v>1406</v>
      </c>
      <c r="Q37" s="968" t="s">
        <v>1406</v>
      </c>
      <c r="R37" s="968" t="s">
        <v>1406</v>
      </c>
      <c r="S37" s="968" t="s">
        <v>1406</v>
      </c>
      <c r="T37" s="968" t="s">
        <v>1406</v>
      </c>
      <c r="U37" s="968" t="s">
        <v>1406</v>
      </c>
    </row>
    <row r="38" spans="1:21" ht="16.5" customHeight="1">
      <c r="A38" s="1778"/>
      <c r="B38" s="1779"/>
      <c r="C38" s="1780" t="s">
        <v>1415</v>
      </c>
      <c r="D38" s="1780"/>
      <c r="E38" s="968" t="s">
        <v>1406</v>
      </c>
      <c r="F38" s="968" t="s">
        <v>1406</v>
      </c>
      <c r="G38" s="968" t="s">
        <v>1406</v>
      </c>
      <c r="H38" s="968" t="s">
        <v>1406</v>
      </c>
      <c r="I38" s="968" t="s">
        <v>1406</v>
      </c>
      <c r="J38" s="968" t="s">
        <v>1406</v>
      </c>
      <c r="K38" s="968" t="s">
        <v>1406</v>
      </c>
      <c r="L38" s="968" t="s">
        <v>1406</v>
      </c>
      <c r="M38" s="968" t="s">
        <v>1406</v>
      </c>
      <c r="N38" s="968" t="s">
        <v>1406</v>
      </c>
      <c r="O38" s="968" t="s">
        <v>1406</v>
      </c>
      <c r="P38" s="968" t="s">
        <v>1406</v>
      </c>
      <c r="Q38" s="968" t="s">
        <v>1406</v>
      </c>
      <c r="R38" s="968" t="s">
        <v>1406</v>
      </c>
      <c r="S38" s="968" t="s">
        <v>1406</v>
      </c>
      <c r="T38" s="968" t="s">
        <v>1406</v>
      </c>
      <c r="U38" s="968" t="s">
        <v>1406</v>
      </c>
    </row>
    <row r="39" spans="1:21" ht="16.5" customHeight="1">
      <c r="A39" s="1778"/>
      <c r="B39" s="1779"/>
      <c r="C39" s="1780" t="s">
        <v>1023</v>
      </c>
      <c r="D39" s="1780"/>
      <c r="E39" s="968" t="s">
        <v>1406</v>
      </c>
      <c r="F39" s="968" t="s">
        <v>1406</v>
      </c>
      <c r="G39" s="968" t="s">
        <v>1406</v>
      </c>
      <c r="H39" s="968" t="s">
        <v>1406</v>
      </c>
      <c r="I39" s="968" t="s">
        <v>1406</v>
      </c>
      <c r="J39" s="968" t="s">
        <v>1406</v>
      </c>
      <c r="K39" s="968" t="s">
        <v>1406</v>
      </c>
      <c r="L39" s="968" t="s">
        <v>1406</v>
      </c>
      <c r="M39" s="968" t="s">
        <v>1406</v>
      </c>
      <c r="N39" s="968" t="s">
        <v>1406</v>
      </c>
      <c r="O39" s="968" t="s">
        <v>1406</v>
      </c>
      <c r="P39" s="968" t="s">
        <v>1406</v>
      </c>
      <c r="Q39" s="968" t="s">
        <v>1406</v>
      </c>
      <c r="R39" s="968" t="s">
        <v>1406</v>
      </c>
      <c r="S39" s="968" t="s">
        <v>1406</v>
      </c>
      <c r="T39" s="968" t="s">
        <v>1406</v>
      </c>
      <c r="U39" s="968" t="s">
        <v>1406</v>
      </c>
    </row>
    <row r="40" spans="1:21" ht="5.0999999999999996" customHeight="1">
      <c r="A40" s="970"/>
      <c r="B40" s="971"/>
      <c r="C40" s="972"/>
      <c r="D40" s="972"/>
      <c r="E40" s="972"/>
      <c r="F40" s="972"/>
      <c r="G40" s="972"/>
      <c r="H40" s="972"/>
      <c r="I40" s="972"/>
      <c r="J40" s="972"/>
      <c r="K40" s="972"/>
      <c r="L40" s="972"/>
      <c r="M40" s="972"/>
      <c r="N40" s="972"/>
      <c r="O40" s="972"/>
      <c r="P40" s="972"/>
      <c r="Q40" s="972"/>
      <c r="R40" s="972"/>
      <c r="S40" s="972"/>
      <c r="T40" s="972"/>
      <c r="U40" s="972"/>
    </row>
    <row r="41" spans="1:21" ht="5.0999999999999996" customHeight="1">
      <c r="A41" s="970"/>
      <c r="B41" s="973"/>
      <c r="C41" s="972"/>
      <c r="D41" s="972"/>
      <c r="E41" s="972"/>
      <c r="F41" s="972"/>
      <c r="G41" s="972"/>
      <c r="H41" s="972"/>
      <c r="I41" s="972"/>
      <c r="J41" s="972"/>
      <c r="K41" s="972"/>
      <c r="L41" s="972"/>
      <c r="M41" s="972"/>
      <c r="N41" s="972"/>
      <c r="O41" s="972"/>
      <c r="P41" s="972"/>
      <c r="Q41" s="972"/>
      <c r="R41" s="972"/>
      <c r="S41" s="972"/>
      <c r="T41" s="972"/>
      <c r="U41" s="972"/>
    </row>
    <row r="42" spans="1:21" ht="16.5" customHeight="1">
      <c r="A42" s="1771" t="s">
        <v>999</v>
      </c>
      <c r="B42" s="1771"/>
      <c r="C42" s="956"/>
      <c r="D42" s="957"/>
      <c r="E42" s="958"/>
      <c r="G42" s="960"/>
      <c r="H42" s="960"/>
      <c r="I42" s="960"/>
      <c r="J42" s="960"/>
      <c r="K42" s="960"/>
      <c r="L42" s="960"/>
      <c r="M42" s="960"/>
      <c r="N42" s="960"/>
      <c r="O42" s="960"/>
      <c r="P42" s="960"/>
      <c r="Q42" s="960"/>
      <c r="R42" s="1503" t="s">
        <v>1000</v>
      </c>
      <c r="S42" s="1503"/>
      <c r="T42" s="1503" t="s">
        <v>1386</v>
      </c>
      <c r="U42" s="1503"/>
    </row>
    <row r="43" spans="1:21" ht="18" customHeight="1">
      <c r="A43" s="1771" t="s">
        <v>1002</v>
      </c>
      <c r="B43" s="1771"/>
      <c r="C43" s="961" t="s">
        <v>1387</v>
      </c>
      <c r="D43" s="961"/>
      <c r="E43" s="974"/>
      <c r="F43" s="960"/>
      <c r="G43" s="960"/>
      <c r="H43" s="960"/>
      <c r="I43" s="960"/>
      <c r="J43" s="960"/>
      <c r="K43" s="960"/>
      <c r="L43" s="960"/>
      <c r="M43" s="960"/>
      <c r="N43" s="960"/>
      <c r="O43" s="960"/>
      <c r="P43" s="960"/>
      <c r="Q43" s="960"/>
      <c r="R43" s="1503" t="s">
        <v>1004</v>
      </c>
      <c r="S43" s="1503"/>
      <c r="T43" s="1772" t="s">
        <v>1470</v>
      </c>
      <c r="U43" s="1772"/>
    </row>
    <row r="44" spans="1:21" ht="24.9" customHeight="1">
      <c r="A44" s="1783" t="s">
        <v>1498</v>
      </c>
      <c r="B44" s="1783"/>
      <c r="C44" s="1783"/>
      <c r="D44" s="1783"/>
      <c r="E44" s="1783"/>
      <c r="F44" s="1783"/>
      <c r="G44" s="1783"/>
      <c r="H44" s="1783"/>
      <c r="I44" s="1783"/>
      <c r="J44" s="1783"/>
      <c r="K44" s="1783"/>
      <c r="L44" s="1783"/>
      <c r="M44" s="1783"/>
      <c r="N44" s="1783"/>
      <c r="O44" s="1783"/>
      <c r="P44" s="1783"/>
      <c r="Q44" s="1783"/>
      <c r="R44" s="1783"/>
      <c r="S44" s="1783"/>
      <c r="T44" s="1783"/>
      <c r="U44" s="1783"/>
    </row>
    <row r="45" spans="1:21" ht="20.100000000000001" customHeight="1">
      <c r="B45" s="963"/>
      <c r="C45" s="963"/>
      <c r="D45" s="963"/>
      <c r="E45" s="1774" t="s">
        <v>1389</v>
      </c>
      <c r="F45" s="1774"/>
      <c r="G45" s="1774"/>
      <c r="H45" s="1774"/>
      <c r="I45" s="1774"/>
      <c r="J45" s="1774"/>
      <c r="K45" s="1774"/>
      <c r="L45" s="1774"/>
      <c r="M45" s="1774"/>
      <c r="N45" s="1774"/>
      <c r="O45" s="1774"/>
      <c r="P45" s="1774"/>
      <c r="Q45" s="1774"/>
      <c r="R45" s="1774"/>
      <c r="S45" s="1774"/>
      <c r="T45" s="963"/>
      <c r="U45" s="964" t="s">
        <v>1390</v>
      </c>
    </row>
    <row r="46" spans="1:21" ht="20.100000000000001" customHeight="1">
      <c r="A46" s="1775" t="s">
        <v>1421</v>
      </c>
      <c r="B46" s="1775"/>
      <c r="C46" s="1775"/>
      <c r="D46" s="1775"/>
      <c r="E46" s="1776" t="s">
        <v>1471</v>
      </c>
      <c r="F46" s="1776"/>
      <c r="G46" s="1776" t="s">
        <v>1472</v>
      </c>
      <c r="H46" s="1776"/>
      <c r="I46" s="1776"/>
      <c r="J46" s="1776"/>
      <c r="K46" s="1776"/>
      <c r="L46" s="1776"/>
      <c r="M46" s="1776"/>
      <c r="N46" s="1776"/>
      <c r="O46" s="1784" t="s">
        <v>1473</v>
      </c>
      <c r="P46" s="1784"/>
      <c r="Q46" s="1784"/>
      <c r="R46" s="1784"/>
      <c r="S46" s="1784"/>
      <c r="T46" s="1784"/>
      <c r="U46" s="1784"/>
    </row>
    <row r="47" spans="1:21" ht="30" customHeight="1">
      <c r="A47" s="1775"/>
      <c r="B47" s="1775"/>
      <c r="C47" s="1775"/>
      <c r="D47" s="1775"/>
      <c r="E47" s="965" t="s">
        <v>1474</v>
      </c>
      <c r="F47" s="965" t="s">
        <v>1475</v>
      </c>
      <c r="G47" s="965" t="s">
        <v>1476</v>
      </c>
      <c r="H47" s="967" t="s">
        <v>1477</v>
      </c>
      <c r="I47" s="965" t="s">
        <v>1478</v>
      </c>
      <c r="J47" s="965" t="s">
        <v>1479</v>
      </c>
      <c r="K47" s="965" t="s">
        <v>1480</v>
      </c>
      <c r="L47" s="967" t="s">
        <v>1481</v>
      </c>
      <c r="M47" s="965" t="s">
        <v>1482</v>
      </c>
      <c r="N47" s="965" t="s">
        <v>1023</v>
      </c>
      <c r="O47" s="965" t="s">
        <v>1483</v>
      </c>
      <c r="P47" s="967" t="s">
        <v>1484</v>
      </c>
      <c r="Q47" s="967" t="s">
        <v>1485</v>
      </c>
      <c r="R47" s="965" t="s">
        <v>1486</v>
      </c>
      <c r="S47" s="965" t="s">
        <v>1487</v>
      </c>
      <c r="T47" s="965" t="s">
        <v>1488</v>
      </c>
      <c r="U47" s="965" t="s">
        <v>1489</v>
      </c>
    </row>
    <row r="48" spans="1:21" ht="16.5" customHeight="1">
      <c r="A48" s="1778" t="s">
        <v>1499</v>
      </c>
      <c r="B48" s="1779" t="s">
        <v>1491</v>
      </c>
      <c r="C48" s="1780" t="s">
        <v>1492</v>
      </c>
      <c r="D48" s="1780"/>
      <c r="E48" s="968" t="s">
        <v>1406</v>
      </c>
      <c r="F48" s="968" t="s">
        <v>1406</v>
      </c>
      <c r="G48" s="968" t="s">
        <v>1406</v>
      </c>
      <c r="H48" s="968" t="s">
        <v>1406</v>
      </c>
      <c r="I48" s="968" t="s">
        <v>1406</v>
      </c>
      <c r="J48" s="968" t="s">
        <v>1406</v>
      </c>
      <c r="K48" s="968" t="s">
        <v>1406</v>
      </c>
      <c r="L48" s="968" t="s">
        <v>1406</v>
      </c>
      <c r="M48" s="968" t="s">
        <v>1406</v>
      </c>
      <c r="N48" s="968" t="s">
        <v>1406</v>
      </c>
      <c r="O48" s="968" t="s">
        <v>1406</v>
      </c>
      <c r="P48" s="968" t="s">
        <v>1406</v>
      </c>
      <c r="Q48" s="968" t="s">
        <v>1406</v>
      </c>
      <c r="R48" s="968" t="s">
        <v>1406</v>
      </c>
      <c r="S48" s="968" t="s">
        <v>1406</v>
      </c>
      <c r="T48" s="968" t="s">
        <v>1406</v>
      </c>
      <c r="U48" s="968" t="s">
        <v>1406</v>
      </c>
    </row>
    <row r="49" spans="1:21" ht="16.5" customHeight="1">
      <c r="A49" s="1778"/>
      <c r="B49" s="1779"/>
      <c r="C49" s="1780" t="s">
        <v>1391</v>
      </c>
      <c r="D49" s="1780"/>
      <c r="E49" s="968" t="s">
        <v>1406</v>
      </c>
      <c r="F49" s="968" t="s">
        <v>1406</v>
      </c>
      <c r="G49" s="968" t="s">
        <v>1406</v>
      </c>
      <c r="H49" s="968" t="s">
        <v>1406</v>
      </c>
      <c r="I49" s="968" t="s">
        <v>1406</v>
      </c>
      <c r="J49" s="968" t="s">
        <v>1406</v>
      </c>
      <c r="K49" s="968" t="s">
        <v>1406</v>
      </c>
      <c r="L49" s="968" t="s">
        <v>1406</v>
      </c>
      <c r="M49" s="968" t="s">
        <v>1406</v>
      </c>
      <c r="N49" s="968" t="s">
        <v>1406</v>
      </c>
      <c r="O49" s="968" t="s">
        <v>1406</v>
      </c>
      <c r="P49" s="968" t="s">
        <v>1406</v>
      </c>
      <c r="Q49" s="968" t="s">
        <v>1406</v>
      </c>
      <c r="R49" s="968" t="s">
        <v>1406</v>
      </c>
      <c r="S49" s="968" t="s">
        <v>1406</v>
      </c>
      <c r="T49" s="968" t="s">
        <v>1406</v>
      </c>
      <c r="U49" s="968" t="s">
        <v>1406</v>
      </c>
    </row>
    <row r="50" spans="1:21" ht="16.5" customHeight="1">
      <c r="A50" s="1778"/>
      <c r="B50" s="1779"/>
      <c r="C50" s="1780" t="s">
        <v>1392</v>
      </c>
      <c r="D50" s="1780"/>
      <c r="E50" s="968" t="s">
        <v>1406</v>
      </c>
      <c r="F50" s="968" t="s">
        <v>1406</v>
      </c>
      <c r="G50" s="968" t="s">
        <v>1406</v>
      </c>
      <c r="H50" s="968" t="s">
        <v>1406</v>
      </c>
      <c r="I50" s="968" t="s">
        <v>1406</v>
      </c>
      <c r="J50" s="968" t="s">
        <v>1406</v>
      </c>
      <c r="K50" s="968" t="s">
        <v>1406</v>
      </c>
      <c r="L50" s="968" t="s">
        <v>1406</v>
      </c>
      <c r="M50" s="968" t="s">
        <v>1406</v>
      </c>
      <c r="N50" s="968" t="s">
        <v>1406</v>
      </c>
      <c r="O50" s="968" t="s">
        <v>1406</v>
      </c>
      <c r="P50" s="968" t="s">
        <v>1406</v>
      </c>
      <c r="Q50" s="968" t="s">
        <v>1406</v>
      </c>
      <c r="R50" s="968" t="s">
        <v>1406</v>
      </c>
      <c r="S50" s="968" t="s">
        <v>1406</v>
      </c>
      <c r="T50" s="968" t="s">
        <v>1406</v>
      </c>
      <c r="U50" s="968" t="s">
        <v>1406</v>
      </c>
    </row>
    <row r="51" spans="1:21" ht="16.5" customHeight="1">
      <c r="A51" s="1778"/>
      <c r="B51" s="1779"/>
      <c r="C51" s="1780" t="s">
        <v>1393</v>
      </c>
      <c r="D51" s="1780"/>
      <c r="E51" s="968" t="s">
        <v>1406</v>
      </c>
      <c r="F51" s="968" t="s">
        <v>1406</v>
      </c>
      <c r="G51" s="968" t="s">
        <v>1406</v>
      </c>
      <c r="H51" s="968" t="s">
        <v>1406</v>
      </c>
      <c r="I51" s="968" t="s">
        <v>1406</v>
      </c>
      <c r="J51" s="968" t="s">
        <v>1406</v>
      </c>
      <c r="K51" s="968" t="s">
        <v>1406</v>
      </c>
      <c r="L51" s="968" t="s">
        <v>1406</v>
      </c>
      <c r="M51" s="968" t="s">
        <v>1406</v>
      </c>
      <c r="N51" s="968" t="s">
        <v>1406</v>
      </c>
      <c r="O51" s="968" t="s">
        <v>1406</v>
      </c>
      <c r="P51" s="968" t="s">
        <v>1406</v>
      </c>
      <c r="Q51" s="968" t="s">
        <v>1406</v>
      </c>
      <c r="R51" s="968" t="s">
        <v>1406</v>
      </c>
      <c r="S51" s="968" t="s">
        <v>1406</v>
      </c>
      <c r="T51" s="968" t="s">
        <v>1406</v>
      </c>
      <c r="U51" s="968" t="s">
        <v>1406</v>
      </c>
    </row>
    <row r="52" spans="1:21" ht="16.5" customHeight="1">
      <c r="A52" s="1778"/>
      <c r="B52" s="1779"/>
      <c r="C52" s="1780" t="s">
        <v>1394</v>
      </c>
      <c r="D52" s="1780"/>
      <c r="E52" s="968" t="s">
        <v>1406</v>
      </c>
      <c r="F52" s="968" t="s">
        <v>1406</v>
      </c>
      <c r="G52" s="968" t="s">
        <v>1406</v>
      </c>
      <c r="H52" s="968" t="s">
        <v>1406</v>
      </c>
      <c r="I52" s="968" t="s">
        <v>1406</v>
      </c>
      <c r="J52" s="968" t="s">
        <v>1406</v>
      </c>
      <c r="K52" s="968" t="s">
        <v>1406</v>
      </c>
      <c r="L52" s="968" t="s">
        <v>1406</v>
      </c>
      <c r="M52" s="968" t="s">
        <v>1406</v>
      </c>
      <c r="N52" s="968" t="s">
        <v>1406</v>
      </c>
      <c r="O52" s="968" t="s">
        <v>1406</v>
      </c>
      <c r="P52" s="968" t="s">
        <v>1406</v>
      </c>
      <c r="Q52" s="968" t="s">
        <v>1406</v>
      </c>
      <c r="R52" s="968" t="s">
        <v>1406</v>
      </c>
      <c r="S52" s="968" t="s">
        <v>1406</v>
      </c>
      <c r="T52" s="968" t="s">
        <v>1406</v>
      </c>
      <c r="U52" s="968" t="s">
        <v>1406</v>
      </c>
    </row>
    <row r="53" spans="1:21" ht="16.5" customHeight="1">
      <c r="A53" s="1778"/>
      <c r="B53" s="1779"/>
      <c r="C53" s="1780" t="s">
        <v>1395</v>
      </c>
      <c r="D53" s="1780"/>
      <c r="E53" s="968" t="s">
        <v>1406</v>
      </c>
      <c r="F53" s="968" t="s">
        <v>1406</v>
      </c>
      <c r="G53" s="968" t="s">
        <v>1406</v>
      </c>
      <c r="H53" s="968" t="s">
        <v>1406</v>
      </c>
      <c r="I53" s="968" t="s">
        <v>1406</v>
      </c>
      <c r="J53" s="968" t="s">
        <v>1406</v>
      </c>
      <c r="K53" s="968" t="s">
        <v>1406</v>
      </c>
      <c r="L53" s="968" t="s">
        <v>1406</v>
      </c>
      <c r="M53" s="968" t="s">
        <v>1406</v>
      </c>
      <c r="N53" s="968" t="s">
        <v>1406</v>
      </c>
      <c r="O53" s="968" t="s">
        <v>1406</v>
      </c>
      <c r="P53" s="968" t="s">
        <v>1406</v>
      </c>
      <c r="Q53" s="968" t="s">
        <v>1406</v>
      </c>
      <c r="R53" s="968" t="s">
        <v>1406</v>
      </c>
      <c r="S53" s="968" t="s">
        <v>1406</v>
      </c>
      <c r="T53" s="968" t="s">
        <v>1406</v>
      </c>
      <c r="U53" s="968" t="s">
        <v>1406</v>
      </c>
    </row>
    <row r="54" spans="1:21" ht="16.5" customHeight="1">
      <c r="A54" s="1778"/>
      <c r="B54" s="1779"/>
      <c r="C54" s="1780" t="s">
        <v>1396</v>
      </c>
      <c r="D54" s="1780"/>
      <c r="E54" s="968" t="s">
        <v>1406</v>
      </c>
      <c r="F54" s="968" t="s">
        <v>1406</v>
      </c>
      <c r="G54" s="968" t="s">
        <v>1406</v>
      </c>
      <c r="H54" s="968" t="s">
        <v>1406</v>
      </c>
      <c r="I54" s="968" t="s">
        <v>1406</v>
      </c>
      <c r="J54" s="968" t="s">
        <v>1406</v>
      </c>
      <c r="K54" s="968" t="s">
        <v>1406</v>
      </c>
      <c r="L54" s="968" t="s">
        <v>1406</v>
      </c>
      <c r="M54" s="968" t="s">
        <v>1406</v>
      </c>
      <c r="N54" s="968" t="s">
        <v>1406</v>
      </c>
      <c r="O54" s="968" t="s">
        <v>1406</v>
      </c>
      <c r="P54" s="968" t="s">
        <v>1406</v>
      </c>
      <c r="Q54" s="968" t="s">
        <v>1406</v>
      </c>
      <c r="R54" s="968" t="s">
        <v>1406</v>
      </c>
      <c r="S54" s="968" t="s">
        <v>1406</v>
      </c>
      <c r="T54" s="968" t="s">
        <v>1406</v>
      </c>
      <c r="U54" s="968" t="s">
        <v>1406</v>
      </c>
    </row>
    <row r="55" spans="1:21" ht="16.5" customHeight="1">
      <c r="A55" s="1778"/>
      <c r="B55" s="1779"/>
      <c r="C55" s="1780" t="s">
        <v>1397</v>
      </c>
      <c r="D55" s="1780"/>
      <c r="E55" s="968" t="s">
        <v>1406</v>
      </c>
      <c r="F55" s="968" t="s">
        <v>1406</v>
      </c>
      <c r="G55" s="968" t="s">
        <v>1406</v>
      </c>
      <c r="H55" s="968" t="s">
        <v>1406</v>
      </c>
      <c r="I55" s="968" t="s">
        <v>1406</v>
      </c>
      <c r="J55" s="968" t="s">
        <v>1406</v>
      </c>
      <c r="K55" s="968" t="s">
        <v>1406</v>
      </c>
      <c r="L55" s="968" t="s">
        <v>1406</v>
      </c>
      <c r="M55" s="968" t="s">
        <v>1406</v>
      </c>
      <c r="N55" s="968" t="s">
        <v>1406</v>
      </c>
      <c r="O55" s="968" t="s">
        <v>1406</v>
      </c>
      <c r="P55" s="968" t="s">
        <v>1406</v>
      </c>
      <c r="Q55" s="968" t="s">
        <v>1406</v>
      </c>
      <c r="R55" s="968" t="s">
        <v>1406</v>
      </c>
      <c r="S55" s="968" t="s">
        <v>1406</v>
      </c>
      <c r="T55" s="968" t="s">
        <v>1406</v>
      </c>
      <c r="U55" s="968" t="s">
        <v>1406</v>
      </c>
    </row>
    <row r="56" spans="1:21" ht="16.5" customHeight="1">
      <c r="A56" s="1778"/>
      <c r="B56" s="1779"/>
      <c r="C56" s="1780" t="s">
        <v>1398</v>
      </c>
      <c r="D56" s="1780"/>
      <c r="E56" s="968" t="s">
        <v>1406</v>
      </c>
      <c r="F56" s="968" t="s">
        <v>1406</v>
      </c>
      <c r="G56" s="968" t="s">
        <v>1406</v>
      </c>
      <c r="H56" s="968" t="s">
        <v>1406</v>
      </c>
      <c r="I56" s="968" t="s">
        <v>1406</v>
      </c>
      <c r="J56" s="968" t="s">
        <v>1406</v>
      </c>
      <c r="K56" s="968" t="s">
        <v>1406</v>
      </c>
      <c r="L56" s="968" t="s">
        <v>1406</v>
      </c>
      <c r="M56" s="968" t="s">
        <v>1406</v>
      </c>
      <c r="N56" s="968" t="s">
        <v>1406</v>
      </c>
      <c r="O56" s="968" t="s">
        <v>1406</v>
      </c>
      <c r="P56" s="968" t="s">
        <v>1406</v>
      </c>
      <c r="Q56" s="968" t="s">
        <v>1406</v>
      </c>
      <c r="R56" s="968" t="s">
        <v>1406</v>
      </c>
      <c r="S56" s="968" t="s">
        <v>1406</v>
      </c>
      <c r="T56" s="968" t="s">
        <v>1406</v>
      </c>
      <c r="U56" s="968" t="s">
        <v>1406</v>
      </c>
    </row>
    <row r="57" spans="1:21" ht="16.5" customHeight="1">
      <c r="A57" s="1778"/>
      <c r="B57" s="1779"/>
      <c r="C57" s="1780" t="s">
        <v>1399</v>
      </c>
      <c r="D57" s="1780"/>
      <c r="E57" s="968" t="s">
        <v>1406</v>
      </c>
      <c r="F57" s="968" t="s">
        <v>1406</v>
      </c>
      <c r="G57" s="968" t="s">
        <v>1406</v>
      </c>
      <c r="H57" s="968" t="s">
        <v>1406</v>
      </c>
      <c r="I57" s="968" t="s">
        <v>1406</v>
      </c>
      <c r="J57" s="968" t="s">
        <v>1406</v>
      </c>
      <c r="K57" s="968" t="s">
        <v>1406</v>
      </c>
      <c r="L57" s="968" t="s">
        <v>1406</v>
      </c>
      <c r="M57" s="968" t="s">
        <v>1406</v>
      </c>
      <c r="N57" s="968" t="s">
        <v>1406</v>
      </c>
      <c r="O57" s="968" t="s">
        <v>1406</v>
      </c>
      <c r="P57" s="968" t="s">
        <v>1406</v>
      </c>
      <c r="Q57" s="968" t="s">
        <v>1406</v>
      </c>
      <c r="R57" s="968" t="s">
        <v>1406</v>
      </c>
      <c r="S57" s="968" t="s">
        <v>1406</v>
      </c>
      <c r="T57" s="968" t="s">
        <v>1406</v>
      </c>
      <c r="U57" s="968" t="s">
        <v>1406</v>
      </c>
    </row>
    <row r="58" spans="1:21" ht="16.5" customHeight="1">
      <c r="A58" s="1778"/>
      <c r="B58" s="1779"/>
      <c r="C58" s="1780" t="s">
        <v>1400</v>
      </c>
      <c r="D58" s="1780"/>
      <c r="E58" s="968" t="s">
        <v>1406</v>
      </c>
      <c r="F58" s="968" t="s">
        <v>1406</v>
      </c>
      <c r="G58" s="968" t="s">
        <v>1406</v>
      </c>
      <c r="H58" s="968" t="s">
        <v>1406</v>
      </c>
      <c r="I58" s="968" t="s">
        <v>1406</v>
      </c>
      <c r="J58" s="968" t="s">
        <v>1406</v>
      </c>
      <c r="K58" s="968" t="s">
        <v>1406</v>
      </c>
      <c r="L58" s="968" t="s">
        <v>1406</v>
      </c>
      <c r="M58" s="968" t="s">
        <v>1406</v>
      </c>
      <c r="N58" s="968" t="s">
        <v>1406</v>
      </c>
      <c r="O58" s="968" t="s">
        <v>1406</v>
      </c>
      <c r="P58" s="968" t="s">
        <v>1406</v>
      </c>
      <c r="Q58" s="968" t="s">
        <v>1406</v>
      </c>
      <c r="R58" s="968" t="s">
        <v>1406</v>
      </c>
      <c r="S58" s="968" t="s">
        <v>1406</v>
      </c>
      <c r="T58" s="968" t="s">
        <v>1406</v>
      </c>
      <c r="U58" s="968" t="s">
        <v>1406</v>
      </c>
    </row>
    <row r="59" spans="1:21" ht="16.5" customHeight="1">
      <c r="A59" s="1778"/>
      <c r="B59" s="1779"/>
      <c r="C59" s="1780" t="s">
        <v>1401</v>
      </c>
      <c r="D59" s="1780"/>
      <c r="E59" s="968" t="s">
        <v>1406</v>
      </c>
      <c r="F59" s="968" t="s">
        <v>1406</v>
      </c>
      <c r="G59" s="968" t="s">
        <v>1406</v>
      </c>
      <c r="H59" s="968" t="s">
        <v>1406</v>
      </c>
      <c r="I59" s="968" t="s">
        <v>1406</v>
      </c>
      <c r="J59" s="968" t="s">
        <v>1406</v>
      </c>
      <c r="K59" s="968" t="s">
        <v>1406</v>
      </c>
      <c r="L59" s="968" t="s">
        <v>1406</v>
      </c>
      <c r="M59" s="968" t="s">
        <v>1406</v>
      </c>
      <c r="N59" s="968" t="s">
        <v>1406</v>
      </c>
      <c r="O59" s="968" t="s">
        <v>1406</v>
      </c>
      <c r="P59" s="968" t="s">
        <v>1406</v>
      </c>
      <c r="Q59" s="968" t="s">
        <v>1406</v>
      </c>
      <c r="R59" s="968" t="s">
        <v>1406</v>
      </c>
      <c r="S59" s="968" t="s">
        <v>1406</v>
      </c>
      <c r="T59" s="968" t="s">
        <v>1406</v>
      </c>
      <c r="U59" s="968" t="s">
        <v>1406</v>
      </c>
    </row>
    <row r="60" spans="1:21" ht="16.5" customHeight="1">
      <c r="A60" s="1778"/>
      <c r="B60" s="1779"/>
      <c r="C60" s="1780" t="s">
        <v>1023</v>
      </c>
      <c r="D60" s="1780"/>
      <c r="E60" s="968" t="s">
        <v>1406</v>
      </c>
      <c r="F60" s="968" t="s">
        <v>1406</v>
      </c>
      <c r="G60" s="968" t="s">
        <v>1406</v>
      </c>
      <c r="H60" s="968" t="s">
        <v>1406</v>
      </c>
      <c r="I60" s="968" t="s">
        <v>1406</v>
      </c>
      <c r="J60" s="968" t="s">
        <v>1406</v>
      </c>
      <c r="K60" s="968" t="s">
        <v>1406</v>
      </c>
      <c r="L60" s="968" t="s">
        <v>1406</v>
      </c>
      <c r="M60" s="968" t="s">
        <v>1406</v>
      </c>
      <c r="N60" s="968" t="s">
        <v>1406</v>
      </c>
      <c r="O60" s="968" t="s">
        <v>1406</v>
      </c>
      <c r="P60" s="968" t="s">
        <v>1406</v>
      </c>
      <c r="Q60" s="968" t="s">
        <v>1406</v>
      </c>
      <c r="R60" s="968" t="s">
        <v>1406</v>
      </c>
      <c r="S60" s="968" t="s">
        <v>1406</v>
      </c>
      <c r="T60" s="968" t="s">
        <v>1406</v>
      </c>
      <c r="U60" s="968" t="s">
        <v>1406</v>
      </c>
    </row>
    <row r="61" spans="1:21" ht="16.5" hidden="1" customHeight="1">
      <c r="A61" s="1778"/>
      <c r="B61" s="1779"/>
      <c r="C61" s="1777" t="s">
        <v>1493</v>
      </c>
      <c r="D61" s="1777"/>
      <c r="E61" s="968"/>
      <c r="F61" s="968"/>
      <c r="G61" s="968"/>
      <c r="H61" s="968"/>
      <c r="I61" s="968"/>
      <c r="J61" s="968"/>
      <c r="K61" s="968"/>
      <c r="L61" s="968"/>
      <c r="M61" s="968"/>
      <c r="N61" s="968"/>
      <c r="O61" s="968"/>
      <c r="P61" s="968"/>
      <c r="Q61" s="968"/>
      <c r="R61" s="968"/>
      <c r="S61" s="968"/>
      <c r="T61" s="968"/>
      <c r="U61" s="968"/>
    </row>
    <row r="62" spans="1:21" ht="16.5" hidden="1" customHeight="1">
      <c r="A62" s="1778"/>
      <c r="B62" s="1779"/>
      <c r="C62" s="1781" t="s">
        <v>1437</v>
      </c>
      <c r="D62" s="1781"/>
      <c r="E62" s="968"/>
      <c r="F62" s="968"/>
      <c r="G62" s="968"/>
      <c r="H62" s="968"/>
      <c r="I62" s="968"/>
      <c r="J62" s="968"/>
      <c r="K62" s="968"/>
      <c r="L62" s="968"/>
      <c r="M62" s="968"/>
      <c r="N62" s="968"/>
      <c r="O62" s="968"/>
      <c r="P62" s="968"/>
      <c r="Q62" s="968"/>
      <c r="R62" s="968"/>
      <c r="S62" s="968"/>
      <c r="T62" s="968"/>
      <c r="U62" s="968"/>
    </row>
    <row r="63" spans="1:21" ht="16.5" hidden="1" customHeight="1">
      <c r="A63" s="1778"/>
      <c r="B63" s="1779"/>
      <c r="C63" s="1777" t="s">
        <v>1494</v>
      </c>
      <c r="D63" s="1777"/>
      <c r="E63" s="968"/>
      <c r="F63" s="968"/>
      <c r="G63" s="968"/>
      <c r="H63" s="968"/>
      <c r="I63" s="968"/>
      <c r="J63" s="968"/>
      <c r="K63" s="968"/>
      <c r="L63" s="968"/>
      <c r="M63" s="968"/>
      <c r="N63" s="968"/>
      <c r="O63" s="968"/>
      <c r="P63" s="968"/>
      <c r="Q63" s="968"/>
      <c r="R63" s="968"/>
      <c r="S63" s="968"/>
      <c r="T63" s="968"/>
      <c r="U63" s="968"/>
    </row>
    <row r="64" spans="1:21" ht="16.5" hidden="1" customHeight="1">
      <c r="A64" s="1778"/>
      <c r="B64" s="1779"/>
      <c r="C64" s="1777" t="s">
        <v>1495</v>
      </c>
      <c r="D64" s="1777"/>
      <c r="E64" s="968"/>
      <c r="F64" s="968"/>
      <c r="G64" s="968"/>
      <c r="H64" s="968"/>
      <c r="I64" s="968"/>
      <c r="J64" s="968"/>
      <c r="K64" s="968"/>
      <c r="L64" s="968"/>
      <c r="M64" s="968"/>
      <c r="N64" s="968"/>
      <c r="O64" s="968"/>
      <c r="P64" s="968"/>
      <c r="Q64" s="968"/>
      <c r="R64" s="968"/>
      <c r="S64" s="968"/>
      <c r="T64" s="968"/>
      <c r="U64" s="968"/>
    </row>
    <row r="65" spans="1:21" ht="16.5" hidden="1" customHeight="1">
      <c r="A65" s="1778"/>
      <c r="B65" s="1779"/>
      <c r="C65" s="1776" t="s">
        <v>1440</v>
      </c>
      <c r="D65" s="969" t="s">
        <v>1441</v>
      </c>
      <c r="E65" s="968"/>
      <c r="F65" s="968"/>
      <c r="G65" s="968"/>
      <c r="H65" s="968"/>
      <c r="I65" s="968"/>
      <c r="J65" s="968"/>
      <c r="K65" s="968"/>
      <c r="L65" s="968"/>
      <c r="M65" s="968"/>
      <c r="N65" s="968"/>
      <c r="O65" s="968"/>
      <c r="P65" s="968"/>
      <c r="Q65" s="968"/>
      <c r="R65" s="968"/>
      <c r="S65" s="968"/>
      <c r="T65" s="968"/>
      <c r="U65" s="968"/>
    </row>
    <row r="66" spans="1:21" ht="16.5" hidden="1" customHeight="1">
      <c r="A66" s="1778"/>
      <c r="B66" s="1779"/>
      <c r="C66" s="1776"/>
      <c r="D66" s="969" t="s">
        <v>1442</v>
      </c>
      <c r="E66" s="968"/>
      <c r="F66" s="968"/>
      <c r="G66" s="968"/>
      <c r="H66" s="968"/>
      <c r="I66" s="968"/>
      <c r="J66" s="968"/>
      <c r="K66" s="968"/>
      <c r="L66" s="968"/>
      <c r="M66" s="968"/>
      <c r="N66" s="968"/>
      <c r="O66" s="968"/>
      <c r="P66" s="968"/>
      <c r="Q66" s="968"/>
      <c r="R66" s="968"/>
      <c r="S66" s="968"/>
      <c r="T66" s="968"/>
      <c r="U66" s="968"/>
    </row>
    <row r="67" spans="1:21" ht="16.5" hidden="1" customHeight="1">
      <c r="A67" s="1778"/>
      <c r="B67" s="1779"/>
      <c r="C67" s="1776"/>
      <c r="D67" s="969" t="s">
        <v>1023</v>
      </c>
      <c r="E67" s="968"/>
      <c r="F67" s="968"/>
      <c r="G67" s="968"/>
      <c r="H67" s="968"/>
      <c r="I67" s="968"/>
      <c r="J67" s="968"/>
      <c r="K67" s="968"/>
      <c r="L67" s="968"/>
      <c r="M67" s="968"/>
      <c r="N67" s="968"/>
      <c r="O67" s="968"/>
      <c r="P67" s="968"/>
      <c r="Q67" s="968"/>
      <c r="R67" s="968"/>
      <c r="S67" s="968"/>
      <c r="T67" s="968"/>
      <c r="U67" s="968"/>
    </row>
    <row r="68" spans="1:21" ht="16.5" customHeight="1">
      <c r="A68" s="1778"/>
      <c r="B68" s="1779" t="s">
        <v>1496</v>
      </c>
      <c r="C68" s="1780" t="s">
        <v>1497</v>
      </c>
      <c r="D68" s="1780"/>
      <c r="E68" s="968" t="s">
        <v>1406</v>
      </c>
      <c r="F68" s="968" t="s">
        <v>1406</v>
      </c>
      <c r="G68" s="968" t="s">
        <v>1406</v>
      </c>
      <c r="H68" s="968" t="s">
        <v>1406</v>
      </c>
      <c r="I68" s="968" t="s">
        <v>1406</v>
      </c>
      <c r="J68" s="968" t="s">
        <v>1406</v>
      </c>
      <c r="K68" s="968" t="s">
        <v>1406</v>
      </c>
      <c r="L68" s="968" t="s">
        <v>1406</v>
      </c>
      <c r="M68" s="968" t="s">
        <v>1406</v>
      </c>
      <c r="N68" s="968" t="s">
        <v>1406</v>
      </c>
      <c r="O68" s="968" t="s">
        <v>1406</v>
      </c>
      <c r="P68" s="968" t="s">
        <v>1406</v>
      </c>
      <c r="Q68" s="968" t="s">
        <v>1406</v>
      </c>
      <c r="R68" s="968" t="s">
        <v>1406</v>
      </c>
      <c r="S68" s="968" t="s">
        <v>1406</v>
      </c>
      <c r="T68" s="968" t="s">
        <v>1406</v>
      </c>
      <c r="U68" s="968">
        <v>3</v>
      </c>
    </row>
    <row r="69" spans="1:21" ht="16.5" customHeight="1">
      <c r="A69" s="1778"/>
      <c r="B69" s="1779"/>
      <c r="C69" s="1780" t="s">
        <v>1402</v>
      </c>
      <c r="D69" s="1780"/>
      <c r="E69" s="968" t="s">
        <v>1406</v>
      </c>
      <c r="F69" s="968" t="s">
        <v>1406</v>
      </c>
      <c r="G69" s="968" t="s">
        <v>1406</v>
      </c>
      <c r="H69" s="968" t="s">
        <v>1406</v>
      </c>
      <c r="I69" s="968" t="s">
        <v>1406</v>
      </c>
      <c r="J69" s="968" t="s">
        <v>1406</v>
      </c>
      <c r="K69" s="968" t="s">
        <v>1406</v>
      </c>
      <c r="L69" s="968" t="s">
        <v>1406</v>
      </c>
      <c r="M69" s="968" t="s">
        <v>1406</v>
      </c>
      <c r="N69" s="968" t="s">
        <v>1406</v>
      </c>
      <c r="O69" s="968" t="s">
        <v>1406</v>
      </c>
      <c r="P69" s="968" t="s">
        <v>1406</v>
      </c>
      <c r="Q69" s="968" t="s">
        <v>1406</v>
      </c>
      <c r="R69" s="968" t="s">
        <v>1406</v>
      </c>
      <c r="S69" s="968" t="s">
        <v>1406</v>
      </c>
      <c r="T69" s="968" t="s">
        <v>1406</v>
      </c>
      <c r="U69" s="968" t="s">
        <v>1406</v>
      </c>
    </row>
    <row r="70" spans="1:21" ht="16.5" customHeight="1">
      <c r="A70" s="1778"/>
      <c r="B70" s="1779"/>
      <c r="C70" s="1780" t="s">
        <v>1403</v>
      </c>
      <c r="D70" s="1780"/>
      <c r="E70" s="968" t="s">
        <v>1406</v>
      </c>
      <c r="F70" s="968" t="s">
        <v>1406</v>
      </c>
      <c r="G70" s="968" t="s">
        <v>1406</v>
      </c>
      <c r="H70" s="968" t="s">
        <v>1406</v>
      </c>
      <c r="I70" s="968" t="s">
        <v>1406</v>
      </c>
      <c r="J70" s="968" t="s">
        <v>1406</v>
      </c>
      <c r="K70" s="968" t="s">
        <v>1406</v>
      </c>
      <c r="L70" s="968" t="s">
        <v>1406</v>
      </c>
      <c r="M70" s="968" t="s">
        <v>1406</v>
      </c>
      <c r="N70" s="968" t="s">
        <v>1406</v>
      </c>
      <c r="O70" s="968" t="s">
        <v>1406</v>
      </c>
      <c r="P70" s="968" t="s">
        <v>1406</v>
      </c>
      <c r="Q70" s="968" t="s">
        <v>1406</v>
      </c>
      <c r="R70" s="968" t="s">
        <v>1406</v>
      </c>
      <c r="S70" s="968" t="s">
        <v>1406</v>
      </c>
      <c r="T70" s="968" t="s">
        <v>1406</v>
      </c>
      <c r="U70" s="968">
        <v>2</v>
      </c>
    </row>
    <row r="71" spans="1:21" ht="16.5" customHeight="1">
      <c r="A71" s="1778"/>
      <c r="B71" s="1779"/>
      <c r="C71" s="1780" t="s">
        <v>1404</v>
      </c>
      <c r="D71" s="1780"/>
      <c r="E71" s="968" t="s">
        <v>1406</v>
      </c>
      <c r="F71" s="968" t="s">
        <v>1406</v>
      </c>
      <c r="G71" s="968" t="s">
        <v>1406</v>
      </c>
      <c r="H71" s="968" t="s">
        <v>1406</v>
      </c>
      <c r="I71" s="968" t="s">
        <v>1406</v>
      </c>
      <c r="J71" s="968" t="s">
        <v>1406</v>
      </c>
      <c r="K71" s="968" t="s">
        <v>1406</v>
      </c>
      <c r="L71" s="968" t="s">
        <v>1406</v>
      </c>
      <c r="M71" s="968" t="s">
        <v>1406</v>
      </c>
      <c r="N71" s="968" t="s">
        <v>1406</v>
      </c>
      <c r="O71" s="968" t="s">
        <v>1406</v>
      </c>
      <c r="P71" s="968" t="s">
        <v>1406</v>
      </c>
      <c r="Q71" s="968" t="s">
        <v>1406</v>
      </c>
      <c r="R71" s="968" t="s">
        <v>1406</v>
      </c>
      <c r="S71" s="968" t="s">
        <v>1406</v>
      </c>
      <c r="T71" s="968" t="s">
        <v>1406</v>
      </c>
      <c r="U71" s="968">
        <v>1</v>
      </c>
    </row>
    <row r="72" spans="1:21" ht="16.5" customHeight="1">
      <c r="A72" s="1778"/>
      <c r="B72" s="1779"/>
      <c r="C72" s="1782" t="s">
        <v>1408</v>
      </c>
      <c r="D72" s="1782"/>
      <c r="E72" s="968" t="s">
        <v>1406</v>
      </c>
      <c r="F72" s="968" t="s">
        <v>1406</v>
      </c>
      <c r="G72" s="968" t="s">
        <v>1406</v>
      </c>
      <c r="H72" s="968" t="s">
        <v>1406</v>
      </c>
      <c r="I72" s="968" t="s">
        <v>1406</v>
      </c>
      <c r="J72" s="968" t="s">
        <v>1406</v>
      </c>
      <c r="K72" s="968" t="s">
        <v>1406</v>
      </c>
      <c r="L72" s="968" t="s">
        <v>1406</v>
      </c>
      <c r="M72" s="968" t="s">
        <v>1406</v>
      </c>
      <c r="N72" s="968" t="s">
        <v>1406</v>
      </c>
      <c r="O72" s="968" t="s">
        <v>1406</v>
      </c>
      <c r="P72" s="968" t="s">
        <v>1406</v>
      </c>
      <c r="Q72" s="968" t="s">
        <v>1406</v>
      </c>
      <c r="R72" s="968" t="s">
        <v>1406</v>
      </c>
      <c r="S72" s="968" t="s">
        <v>1406</v>
      </c>
      <c r="T72" s="968" t="s">
        <v>1406</v>
      </c>
      <c r="U72" s="968" t="s">
        <v>1406</v>
      </c>
    </row>
    <row r="73" spans="1:21" ht="16.5" customHeight="1">
      <c r="A73" s="1778"/>
      <c r="B73" s="1779"/>
      <c r="C73" s="1780" t="s">
        <v>1409</v>
      </c>
      <c r="D73" s="1780"/>
      <c r="E73" s="968" t="s">
        <v>1406</v>
      </c>
      <c r="F73" s="968" t="s">
        <v>1406</v>
      </c>
      <c r="G73" s="968" t="s">
        <v>1406</v>
      </c>
      <c r="H73" s="968" t="s">
        <v>1406</v>
      </c>
      <c r="I73" s="968" t="s">
        <v>1406</v>
      </c>
      <c r="J73" s="968" t="s">
        <v>1406</v>
      </c>
      <c r="K73" s="968" t="s">
        <v>1406</v>
      </c>
      <c r="L73" s="968" t="s">
        <v>1406</v>
      </c>
      <c r="M73" s="968" t="s">
        <v>1406</v>
      </c>
      <c r="N73" s="968" t="s">
        <v>1406</v>
      </c>
      <c r="O73" s="968" t="s">
        <v>1406</v>
      </c>
      <c r="P73" s="968" t="s">
        <v>1406</v>
      </c>
      <c r="Q73" s="968" t="s">
        <v>1406</v>
      </c>
      <c r="R73" s="968" t="s">
        <v>1406</v>
      </c>
      <c r="S73" s="968" t="s">
        <v>1406</v>
      </c>
      <c r="T73" s="968" t="s">
        <v>1406</v>
      </c>
      <c r="U73" s="968" t="s">
        <v>1406</v>
      </c>
    </row>
    <row r="74" spans="1:21" ht="16.5" customHeight="1">
      <c r="A74" s="1778"/>
      <c r="B74" s="1779"/>
      <c r="C74" s="1780" t="s">
        <v>1410</v>
      </c>
      <c r="D74" s="1780"/>
      <c r="E74" s="968" t="s">
        <v>1406</v>
      </c>
      <c r="F74" s="968" t="s">
        <v>1406</v>
      </c>
      <c r="G74" s="968" t="s">
        <v>1406</v>
      </c>
      <c r="H74" s="968" t="s">
        <v>1406</v>
      </c>
      <c r="I74" s="968" t="s">
        <v>1406</v>
      </c>
      <c r="J74" s="968" t="s">
        <v>1406</v>
      </c>
      <c r="K74" s="968" t="s">
        <v>1406</v>
      </c>
      <c r="L74" s="968" t="s">
        <v>1406</v>
      </c>
      <c r="M74" s="968" t="s">
        <v>1406</v>
      </c>
      <c r="N74" s="968" t="s">
        <v>1406</v>
      </c>
      <c r="O74" s="968" t="s">
        <v>1406</v>
      </c>
      <c r="P74" s="968" t="s">
        <v>1406</v>
      </c>
      <c r="Q74" s="968" t="s">
        <v>1406</v>
      </c>
      <c r="R74" s="968" t="s">
        <v>1406</v>
      </c>
      <c r="S74" s="968" t="s">
        <v>1406</v>
      </c>
      <c r="T74" s="968" t="s">
        <v>1406</v>
      </c>
      <c r="U74" s="968" t="s">
        <v>1406</v>
      </c>
    </row>
    <row r="75" spans="1:21" ht="16.5" customHeight="1">
      <c r="A75" s="1778"/>
      <c r="B75" s="1779"/>
      <c r="C75" s="1780" t="s">
        <v>1411</v>
      </c>
      <c r="D75" s="1780"/>
      <c r="E75" s="968" t="s">
        <v>1406</v>
      </c>
      <c r="F75" s="968" t="s">
        <v>1406</v>
      </c>
      <c r="G75" s="968" t="s">
        <v>1406</v>
      </c>
      <c r="H75" s="968" t="s">
        <v>1406</v>
      </c>
      <c r="I75" s="968" t="s">
        <v>1406</v>
      </c>
      <c r="J75" s="968" t="s">
        <v>1406</v>
      </c>
      <c r="K75" s="968" t="s">
        <v>1406</v>
      </c>
      <c r="L75" s="968" t="s">
        <v>1406</v>
      </c>
      <c r="M75" s="968" t="s">
        <v>1406</v>
      </c>
      <c r="N75" s="968" t="s">
        <v>1406</v>
      </c>
      <c r="O75" s="968" t="s">
        <v>1406</v>
      </c>
      <c r="P75" s="968" t="s">
        <v>1406</v>
      </c>
      <c r="Q75" s="968" t="s">
        <v>1406</v>
      </c>
      <c r="R75" s="968" t="s">
        <v>1406</v>
      </c>
      <c r="S75" s="968" t="s">
        <v>1406</v>
      </c>
      <c r="T75" s="968" t="s">
        <v>1406</v>
      </c>
      <c r="U75" s="968" t="s">
        <v>1406</v>
      </c>
    </row>
    <row r="76" spans="1:21" ht="16.5" customHeight="1">
      <c r="A76" s="1778"/>
      <c r="B76" s="1779"/>
      <c r="C76" s="1780" t="s">
        <v>1412</v>
      </c>
      <c r="D76" s="1780"/>
      <c r="E76" s="968" t="s">
        <v>1406</v>
      </c>
      <c r="F76" s="968" t="s">
        <v>1406</v>
      </c>
      <c r="G76" s="968" t="s">
        <v>1406</v>
      </c>
      <c r="H76" s="968" t="s">
        <v>1406</v>
      </c>
      <c r="I76" s="968" t="s">
        <v>1406</v>
      </c>
      <c r="J76" s="968" t="s">
        <v>1406</v>
      </c>
      <c r="K76" s="968" t="s">
        <v>1406</v>
      </c>
      <c r="L76" s="968" t="s">
        <v>1406</v>
      </c>
      <c r="M76" s="968" t="s">
        <v>1406</v>
      </c>
      <c r="N76" s="968" t="s">
        <v>1406</v>
      </c>
      <c r="O76" s="968" t="s">
        <v>1406</v>
      </c>
      <c r="P76" s="968" t="s">
        <v>1406</v>
      </c>
      <c r="Q76" s="968" t="s">
        <v>1406</v>
      </c>
      <c r="R76" s="968" t="s">
        <v>1406</v>
      </c>
      <c r="S76" s="968" t="s">
        <v>1406</v>
      </c>
      <c r="T76" s="968" t="s">
        <v>1406</v>
      </c>
      <c r="U76" s="968" t="s">
        <v>1406</v>
      </c>
    </row>
    <row r="77" spans="1:21" ht="16.5" customHeight="1">
      <c r="A77" s="1778"/>
      <c r="B77" s="1779"/>
      <c r="C77" s="1780" t="s">
        <v>1413</v>
      </c>
      <c r="D77" s="1780"/>
      <c r="E77" s="968" t="s">
        <v>1406</v>
      </c>
      <c r="F77" s="968" t="s">
        <v>1406</v>
      </c>
      <c r="G77" s="968" t="s">
        <v>1406</v>
      </c>
      <c r="H77" s="968" t="s">
        <v>1406</v>
      </c>
      <c r="I77" s="968" t="s">
        <v>1406</v>
      </c>
      <c r="J77" s="968" t="s">
        <v>1406</v>
      </c>
      <c r="K77" s="968" t="s">
        <v>1406</v>
      </c>
      <c r="L77" s="968" t="s">
        <v>1406</v>
      </c>
      <c r="M77" s="968" t="s">
        <v>1406</v>
      </c>
      <c r="N77" s="968" t="s">
        <v>1406</v>
      </c>
      <c r="O77" s="968" t="s">
        <v>1406</v>
      </c>
      <c r="P77" s="968" t="s">
        <v>1406</v>
      </c>
      <c r="Q77" s="968" t="s">
        <v>1406</v>
      </c>
      <c r="R77" s="968" t="s">
        <v>1406</v>
      </c>
      <c r="S77" s="968" t="s">
        <v>1406</v>
      </c>
      <c r="T77" s="968" t="s">
        <v>1406</v>
      </c>
      <c r="U77" s="968" t="s">
        <v>1406</v>
      </c>
    </row>
    <row r="78" spans="1:21" ht="16.5" customHeight="1">
      <c r="A78" s="1778"/>
      <c r="B78" s="1779"/>
      <c r="C78" s="1780" t="s">
        <v>1414</v>
      </c>
      <c r="D78" s="1780"/>
      <c r="E78" s="968" t="s">
        <v>1406</v>
      </c>
      <c r="F78" s="968" t="s">
        <v>1406</v>
      </c>
      <c r="G78" s="968" t="s">
        <v>1406</v>
      </c>
      <c r="H78" s="968" t="s">
        <v>1406</v>
      </c>
      <c r="I78" s="968" t="s">
        <v>1406</v>
      </c>
      <c r="J78" s="968" t="s">
        <v>1406</v>
      </c>
      <c r="K78" s="968" t="s">
        <v>1406</v>
      </c>
      <c r="L78" s="968" t="s">
        <v>1406</v>
      </c>
      <c r="M78" s="968" t="s">
        <v>1406</v>
      </c>
      <c r="N78" s="968" t="s">
        <v>1406</v>
      </c>
      <c r="O78" s="968" t="s">
        <v>1406</v>
      </c>
      <c r="P78" s="968" t="s">
        <v>1406</v>
      </c>
      <c r="Q78" s="968" t="s">
        <v>1406</v>
      </c>
      <c r="R78" s="968" t="s">
        <v>1406</v>
      </c>
      <c r="S78" s="968" t="s">
        <v>1406</v>
      </c>
      <c r="T78" s="968" t="s">
        <v>1406</v>
      </c>
      <c r="U78" s="968" t="s">
        <v>1406</v>
      </c>
    </row>
    <row r="79" spans="1:21" ht="16.5" customHeight="1">
      <c r="A79" s="1778"/>
      <c r="B79" s="1779"/>
      <c r="C79" s="1780" t="s">
        <v>1415</v>
      </c>
      <c r="D79" s="1780"/>
      <c r="E79" s="968" t="s">
        <v>1406</v>
      </c>
      <c r="F79" s="968" t="s">
        <v>1406</v>
      </c>
      <c r="G79" s="968" t="s">
        <v>1406</v>
      </c>
      <c r="H79" s="968" t="s">
        <v>1406</v>
      </c>
      <c r="I79" s="968" t="s">
        <v>1406</v>
      </c>
      <c r="J79" s="968" t="s">
        <v>1406</v>
      </c>
      <c r="K79" s="968" t="s">
        <v>1406</v>
      </c>
      <c r="L79" s="968" t="s">
        <v>1406</v>
      </c>
      <c r="M79" s="968" t="s">
        <v>1406</v>
      </c>
      <c r="N79" s="968" t="s">
        <v>1406</v>
      </c>
      <c r="O79" s="968" t="s">
        <v>1406</v>
      </c>
      <c r="P79" s="968" t="s">
        <v>1406</v>
      </c>
      <c r="Q79" s="968" t="s">
        <v>1406</v>
      </c>
      <c r="R79" s="968" t="s">
        <v>1406</v>
      </c>
      <c r="S79" s="968" t="s">
        <v>1406</v>
      </c>
      <c r="T79" s="968" t="s">
        <v>1406</v>
      </c>
      <c r="U79" s="968" t="s">
        <v>1406</v>
      </c>
    </row>
    <row r="80" spans="1:21" ht="16.5" customHeight="1">
      <c r="A80" s="1778"/>
      <c r="B80" s="1779"/>
      <c r="C80" s="1780" t="s">
        <v>1023</v>
      </c>
      <c r="D80" s="1780"/>
      <c r="E80" s="968" t="s">
        <v>1406</v>
      </c>
      <c r="F80" s="968" t="s">
        <v>1406</v>
      </c>
      <c r="G80" s="968" t="s">
        <v>1406</v>
      </c>
      <c r="H80" s="968" t="s">
        <v>1406</v>
      </c>
      <c r="I80" s="968" t="s">
        <v>1406</v>
      </c>
      <c r="J80" s="968" t="s">
        <v>1406</v>
      </c>
      <c r="K80" s="968" t="s">
        <v>1406</v>
      </c>
      <c r="L80" s="968" t="s">
        <v>1406</v>
      </c>
      <c r="M80" s="968" t="s">
        <v>1406</v>
      </c>
      <c r="N80" s="968" t="s">
        <v>1406</v>
      </c>
      <c r="O80" s="968" t="s">
        <v>1406</v>
      </c>
      <c r="P80" s="968" t="s">
        <v>1406</v>
      </c>
      <c r="Q80" s="968" t="s">
        <v>1406</v>
      </c>
      <c r="R80" s="968" t="s">
        <v>1406</v>
      </c>
      <c r="S80" s="968" t="s">
        <v>1406</v>
      </c>
      <c r="T80" s="968" t="s">
        <v>1406</v>
      </c>
      <c r="U80" s="968" t="s">
        <v>1406</v>
      </c>
    </row>
    <row r="81" spans="1:21" s="980" customFormat="1" ht="18" customHeight="1">
      <c r="A81" s="1786" t="s">
        <v>1035</v>
      </c>
      <c r="B81" s="1786"/>
      <c r="C81" s="975"/>
      <c r="D81" s="975"/>
      <c r="E81" s="976"/>
      <c r="F81" s="977"/>
      <c r="G81" s="977"/>
      <c r="H81" s="976"/>
      <c r="I81" s="977"/>
      <c r="J81" s="977"/>
      <c r="K81" s="976"/>
      <c r="L81" s="978"/>
      <c r="M81" s="977"/>
      <c r="N81" s="979"/>
      <c r="O81" s="976"/>
      <c r="P81" s="976"/>
      <c r="Q81" s="976"/>
      <c r="R81" s="976"/>
      <c r="S81" s="976"/>
      <c r="T81" s="976"/>
      <c r="U81" s="976"/>
    </row>
    <row r="82" spans="1:21" s="980" customFormat="1" ht="16.5" customHeight="1">
      <c r="A82" s="981" t="s">
        <v>1037</v>
      </c>
      <c r="B82" s="982"/>
      <c r="C82" s="982"/>
      <c r="D82" s="982"/>
      <c r="E82" s="983"/>
      <c r="F82" s="981" t="s">
        <v>1038</v>
      </c>
      <c r="G82" s="982"/>
      <c r="I82" s="982" t="s">
        <v>1039</v>
      </c>
      <c r="J82" s="983"/>
      <c r="K82" s="982"/>
      <c r="N82" s="451" t="s">
        <v>1040</v>
      </c>
      <c r="O82" s="982"/>
      <c r="P82" s="983"/>
      <c r="R82" s="983"/>
      <c r="S82" s="1787" t="s">
        <v>1416</v>
      </c>
      <c r="T82" s="1787"/>
      <c r="U82" s="1787"/>
    </row>
    <row r="83" spans="1:21" s="980" customFormat="1" ht="12" customHeight="1">
      <c r="A83" s="983"/>
      <c r="B83" s="983"/>
      <c r="C83" s="983"/>
      <c r="D83" s="983"/>
      <c r="E83" s="983"/>
      <c r="F83" s="983"/>
      <c r="G83" s="982"/>
      <c r="H83" s="983"/>
      <c r="I83" s="982" t="s">
        <v>1041</v>
      </c>
      <c r="J83" s="983"/>
      <c r="K83" s="982"/>
      <c r="M83" s="983"/>
      <c r="N83" s="982"/>
      <c r="O83" s="982"/>
      <c r="P83" s="983"/>
      <c r="Q83" s="983"/>
      <c r="R83" s="983"/>
      <c r="S83" s="983"/>
      <c r="T83" s="983"/>
      <c r="U83" s="983"/>
    </row>
    <row r="84" spans="1:21" ht="16.5" customHeight="1">
      <c r="A84" s="1785" t="s">
        <v>1042</v>
      </c>
      <c r="B84" s="1785"/>
      <c r="C84" s="1785"/>
      <c r="D84" s="1785"/>
      <c r="E84" s="1785"/>
      <c r="F84" s="1785"/>
      <c r="G84" s="1785"/>
      <c r="H84" s="1785"/>
      <c r="I84" s="1785"/>
      <c r="J84" s="1785"/>
      <c r="K84" s="1785"/>
      <c r="L84" s="1785"/>
      <c r="M84" s="1785"/>
      <c r="N84" s="1785"/>
      <c r="O84" s="1785"/>
      <c r="P84" s="1785"/>
      <c r="Q84" s="1785"/>
      <c r="R84" s="1785"/>
      <c r="S84" s="1785"/>
      <c r="T84" s="1785"/>
      <c r="U84" s="1785"/>
    </row>
    <row r="85" spans="1:21" s="984" customFormat="1" ht="15" customHeight="1">
      <c r="A85" s="1785" t="s">
        <v>1094</v>
      </c>
      <c r="B85" s="1785"/>
      <c r="C85" s="1785"/>
      <c r="D85" s="1785"/>
      <c r="E85" s="1785"/>
      <c r="F85" s="1785"/>
      <c r="G85" s="1785"/>
      <c r="H85" s="1785"/>
      <c r="I85" s="1785"/>
      <c r="J85" s="1785"/>
      <c r="K85" s="1785"/>
      <c r="L85" s="1785"/>
      <c r="M85" s="1785"/>
      <c r="N85" s="1785"/>
      <c r="O85" s="1785"/>
      <c r="P85" s="1785"/>
      <c r="Q85" s="1785"/>
      <c r="R85" s="1785"/>
      <c r="S85" s="1785"/>
      <c r="T85" s="1785"/>
      <c r="U85" s="1785"/>
    </row>
    <row r="86" spans="1:21" s="984" customFormat="1" ht="15" customHeight="1">
      <c r="A86" s="1785" t="s">
        <v>1418</v>
      </c>
      <c r="B86" s="1785"/>
      <c r="C86" s="1785"/>
      <c r="D86" s="1785"/>
      <c r="E86" s="1785"/>
      <c r="F86" s="1785"/>
      <c r="G86" s="1785"/>
      <c r="H86" s="1785"/>
      <c r="I86" s="1785"/>
      <c r="J86" s="1785"/>
      <c r="K86" s="1785"/>
      <c r="L86" s="1785"/>
      <c r="M86" s="1785"/>
      <c r="N86" s="1785"/>
      <c r="O86" s="1785"/>
      <c r="P86" s="1785"/>
      <c r="Q86" s="1785"/>
      <c r="R86" s="1785"/>
      <c r="S86" s="1785"/>
      <c r="T86" s="1785"/>
      <c r="U86" s="1785"/>
    </row>
    <row r="87" spans="1:21" ht="12" customHeight="1">
      <c r="A87" s="985"/>
      <c r="B87" s="985"/>
      <c r="C87" s="985"/>
      <c r="D87" s="985"/>
      <c r="E87" s="985"/>
      <c r="F87" s="985"/>
      <c r="G87" s="985"/>
      <c r="H87" s="985"/>
      <c r="I87" s="985"/>
      <c r="J87" s="985"/>
      <c r="K87" s="985"/>
      <c r="L87" s="985"/>
      <c r="M87" s="985"/>
      <c r="N87" s="985"/>
      <c r="O87" s="985"/>
      <c r="P87" s="985"/>
      <c r="Q87" s="985"/>
      <c r="R87" s="985"/>
      <c r="S87" s="985"/>
      <c r="T87" s="985"/>
      <c r="U87" s="985"/>
    </row>
  </sheetData>
  <mergeCells count="97">
    <mergeCell ref="A86:U86"/>
    <mergeCell ref="C79:D79"/>
    <mergeCell ref="C80:D80"/>
    <mergeCell ref="A81:B81"/>
    <mergeCell ref="S82:U82"/>
    <mergeCell ref="A84:U84"/>
    <mergeCell ref="A85:U85"/>
    <mergeCell ref="B68:B80"/>
    <mergeCell ref="C78:D78"/>
    <mergeCell ref="C69:D69"/>
    <mergeCell ref="C70:D70"/>
    <mergeCell ref="C71:D71"/>
    <mergeCell ref="C72:D72"/>
    <mergeCell ref="C73:D73"/>
    <mergeCell ref="C74:D74"/>
    <mergeCell ref="C75:D75"/>
    <mergeCell ref="C62:D62"/>
    <mergeCell ref="C63:D63"/>
    <mergeCell ref="C64:D64"/>
    <mergeCell ref="C65:C67"/>
    <mergeCell ref="C68:D68"/>
    <mergeCell ref="C76:D76"/>
    <mergeCell ref="C77:D77"/>
    <mergeCell ref="C61:D61"/>
    <mergeCell ref="A48:A80"/>
    <mergeCell ref="B48:B67"/>
    <mergeCell ref="C48:D48"/>
    <mergeCell ref="C49:D49"/>
    <mergeCell ref="C50:D50"/>
    <mergeCell ref="C51:D51"/>
    <mergeCell ref="C52:D52"/>
    <mergeCell ref="C53:D53"/>
    <mergeCell ref="C54:D54"/>
    <mergeCell ref="C55:D55"/>
    <mergeCell ref="C56:D56"/>
    <mergeCell ref="C57:D57"/>
    <mergeCell ref="C58:D58"/>
    <mergeCell ref="C59:D59"/>
    <mergeCell ref="C60:D60"/>
    <mergeCell ref="A44:U44"/>
    <mergeCell ref="E45:S45"/>
    <mergeCell ref="A46:D47"/>
    <mergeCell ref="E46:F46"/>
    <mergeCell ref="G46:N46"/>
    <mergeCell ref="O46:U46"/>
    <mergeCell ref="A43:B43"/>
    <mergeCell ref="R43:S43"/>
    <mergeCell ref="T43:U43"/>
    <mergeCell ref="C32:D32"/>
    <mergeCell ref="C33:D33"/>
    <mergeCell ref="C34:D34"/>
    <mergeCell ref="C35:D35"/>
    <mergeCell ref="C36:D36"/>
    <mergeCell ref="C37:D37"/>
    <mergeCell ref="C38:D38"/>
    <mergeCell ref="C39:D39"/>
    <mergeCell ref="A42:B42"/>
    <mergeCell ref="R42:S42"/>
    <mergeCell ref="T42:U42"/>
    <mergeCell ref="C21:D21"/>
    <mergeCell ref="C22:D22"/>
    <mergeCell ref="C23:D23"/>
    <mergeCell ref="C24:C26"/>
    <mergeCell ref="B27:B39"/>
    <mergeCell ref="C27:D27"/>
    <mergeCell ref="C28:D28"/>
    <mergeCell ref="C29:D29"/>
    <mergeCell ref="C30:D30"/>
    <mergeCell ref="C31:D31"/>
    <mergeCell ref="C20:D20"/>
    <mergeCell ref="A7:A39"/>
    <mergeCell ref="B7:B26"/>
    <mergeCell ref="C7:D7"/>
    <mergeCell ref="C8:D8"/>
    <mergeCell ref="C9:D9"/>
    <mergeCell ref="C10:D10"/>
    <mergeCell ref="C11:D11"/>
    <mergeCell ref="C12:D12"/>
    <mergeCell ref="C13:D13"/>
    <mergeCell ref="C14:D14"/>
    <mergeCell ref="C15:D15"/>
    <mergeCell ref="C16:D16"/>
    <mergeCell ref="C17:D17"/>
    <mergeCell ref="C18:D18"/>
    <mergeCell ref="C19:D19"/>
    <mergeCell ref="A3:U3"/>
    <mergeCell ref="E4:S4"/>
    <mergeCell ref="A5:D6"/>
    <mergeCell ref="E5:F5"/>
    <mergeCell ref="G5:N5"/>
    <mergeCell ref="O5:U5"/>
    <mergeCell ref="A1:B1"/>
    <mergeCell ref="R1:S1"/>
    <mergeCell ref="T1:U1"/>
    <mergeCell ref="A2:B2"/>
    <mergeCell ref="R2:S2"/>
    <mergeCell ref="T2:U2"/>
  </mergeCells>
  <phoneticPr fontId="7" type="noConversion"/>
  <hyperlinks>
    <hyperlink ref="V3" location="預告統計資料發布時間表!A1" display="回發布時間表" xr:uid="{74BAE5AB-6BB8-4494-9EB2-6ED73BB22F7F}"/>
  </hyperlinks>
  <printOptions horizontalCentered="1" verticalCentered="1"/>
  <pageMargins left="0.82716535433070904" right="0.74803149606299213" top="1.082677165354331" bottom="0.88543307086614198" header="0.78740157480314998" footer="0.59015748031496096"/>
  <pageSetup paperSize="9" scale="73" fitToWidth="0" fitToHeight="0" pageOrder="overThenDown" orientation="landscape"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B35"/>
  <sheetViews>
    <sheetView topLeftCell="A24" workbookViewId="0">
      <selection activeCell="A30" sqref="A30"/>
    </sheetView>
  </sheetViews>
  <sheetFormatPr defaultRowHeight="16.2"/>
  <cols>
    <col min="1" max="1" width="93.6640625" customWidth="1"/>
  </cols>
  <sheetData>
    <row r="1" spans="1:2" ht="39.6">
      <c r="A1" s="60" t="s">
        <v>589</v>
      </c>
      <c r="B1" s="54" t="s">
        <v>12</v>
      </c>
    </row>
    <row r="2" spans="1:2" ht="19.8">
      <c r="A2" s="5" t="s">
        <v>178</v>
      </c>
      <c r="B2" s="55"/>
    </row>
    <row r="3" spans="1:2" ht="19.8">
      <c r="A3" s="5" t="s">
        <v>296</v>
      </c>
      <c r="B3" s="55"/>
    </row>
    <row r="4" spans="1:2" ht="19.8">
      <c r="A4" s="8" t="s">
        <v>1</v>
      </c>
      <c r="B4" s="55"/>
    </row>
    <row r="5" spans="1:2" ht="19.8">
      <c r="A5" s="59" t="s">
        <v>464</v>
      </c>
      <c r="B5" s="55"/>
    </row>
    <row r="6" spans="1:2" ht="19.8">
      <c r="A6" s="59" t="s">
        <v>474</v>
      </c>
      <c r="B6" s="55"/>
    </row>
    <row r="7" spans="1:2" ht="19.8">
      <c r="A7" s="59" t="s">
        <v>495</v>
      </c>
      <c r="B7" s="55"/>
    </row>
    <row r="8" spans="1:2" ht="19.8">
      <c r="A8" s="59" t="s">
        <v>471</v>
      </c>
      <c r="B8" s="55"/>
    </row>
    <row r="9" spans="1:2" ht="19.8">
      <c r="A9" s="59" t="s">
        <v>487</v>
      </c>
      <c r="B9" s="55"/>
    </row>
    <row r="10" spans="1:2" ht="19.8">
      <c r="A10" s="58" t="s">
        <v>2</v>
      </c>
      <c r="B10" s="55"/>
    </row>
    <row r="11" spans="1:2" ht="19.8">
      <c r="A11" s="59" t="s">
        <v>588</v>
      </c>
      <c r="B11" s="55"/>
    </row>
    <row r="12" spans="1:2" ht="79.2">
      <c r="A12" s="61" t="s">
        <v>468</v>
      </c>
      <c r="B12" s="55"/>
    </row>
    <row r="13" spans="1:2" ht="19.8">
      <c r="A13" s="8" t="s">
        <v>3</v>
      </c>
      <c r="B13" s="55"/>
    </row>
    <row r="14" spans="1:2" ht="118.8">
      <c r="A14" s="6" t="s">
        <v>297</v>
      </c>
      <c r="B14" s="55"/>
    </row>
    <row r="15" spans="1:2" ht="19.8">
      <c r="A15" s="3" t="s">
        <v>113</v>
      </c>
      <c r="B15" s="55"/>
    </row>
    <row r="16" spans="1:2" ht="19.8">
      <c r="A16" s="7" t="s">
        <v>4</v>
      </c>
      <c r="B16" s="55"/>
    </row>
    <row r="17" spans="1:2" ht="39.6">
      <c r="A17" s="3" t="s">
        <v>278</v>
      </c>
      <c r="B17" s="55"/>
    </row>
    <row r="18" spans="1:2" ht="39.6">
      <c r="A18" s="3" t="s">
        <v>279</v>
      </c>
      <c r="B18" s="55"/>
    </row>
    <row r="19" spans="1:2" ht="19.8">
      <c r="A19" s="3" t="s">
        <v>114</v>
      </c>
      <c r="B19" s="55"/>
    </row>
    <row r="20" spans="1:2" ht="19.8">
      <c r="A20" s="3" t="s">
        <v>280</v>
      </c>
      <c r="B20" s="55"/>
    </row>
    <row r="21" spans="1:2" ht="19.8">
      <c r="A21" s="3" t="s">
        <v>298</v>
      </c>
      <c r="B21" s="55"/>
    </row>
    <row r="22" spans="1:2" ht="19.8">
      <c r="A22" s="3" t="s">
        <v>282</v>
      </c>
      <c r="B22" s="55"/>
    </row>
    <row r="23" spans="1:2" ht="19.8">
      <c r="A23" s="3" t="s">
        <v>287</v>
      </c>
      <c r="B23" s="55"/>
    </row>
    <row r="24" spans="1:2" ht="59.4">
      <c r="A24" s="3" t="s">
        <v>299</v>
      </c>
      <c r="B24" s="55"/>
    </row>
    <row r="25" spans="1:2" ht="19.8">
      <c r="A25" s="3" t="s">
        <v>83</v>
      </c>
      <c r="B25" s="55"/>
    </row>
    <row r="26" spans="1:2" ht="19.8">
      <c r="A26" s="3" t="s">
        <v>424</v>
      </c>
      <c r="B26" s="55"/>
    </row>
    <row r="27" spans="1:2" ht="19.8">
      <c r="A27" s="3" t="s">
        <v>6</v>
      </c>
      <c r="B27" s="55"/>
    </row>
    <row r="28" spans="1:2" ht="19.8">
      <c r="A28" s="8" t="s">
        <v>7</v>
      </c>
      <c r="B28" s="55"/>
    </row>
    <row r="29" spans="1:2" ht="39.6">
      <c r="A29" s="3" t="s">
        <v>586</v>
      </c>
      <c r="B29" s="55"/>
    </row>
    <row r="30" spans="1:2" ht="39.6">
      <c r="A30" s="3" t="s">
        <v>1630</v>
      </c>
      <c r="B30" s="55"/>
    </row>
    <row r="31" spans="1:2" ht="19.8">
      <c r="A31" s="8" t="s">
        <v>8</v>
      </c>
      <c r="B31" s="55"/>
    </row>
    <row r="32" spans="1:2" ht="39.6">
      <c r="A32" s="3" t="s">
        <v>286</v>
      </c>
      <c r="B32" s="55"/>
    </row>
    <row r="33" spans="1:2" ht="19.8">
      <c r="A33" s="3" t="s">
        <v>24</v>
      </c>
      <c r="B33" s="55"/>
    </row>
    <row r="34" spans="1:2" ht="39.6">
      <c r="A34" s="56" t="s">
        <v>11</v>
      </c>
      <c r="B34" s="55"/>
    </row>
    <row r="35" spans="1:2" ht="20.399999999999999" thickBot="1">
      <c r="A35" s="57" t="s">
        <v>9</v>
      </c>
      <c r="B35" s="55"/>
    </row>
  </sheetData>
  <phoneticPr fontId="7" type="noConversion"/>
  <hyperlinks>
    <hyperlink ref="B1" location="預告統計資料發布時間表!A1" display="回發布時間表" xr:uid="{00000000-0004-0000-0600-000000000000}"/>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77FF7-AFAA-419E-AC4B-AEFF635A779C}">
  <dimension ref="A1:IW29"/>
  <sheetViews>
    <sheetView view="pageBreakPreview" zoomScale="60" zoomScaleNormal="100" workbookViewId="0">
      <selection activeCell="R4" sqref="R4"/>
    </sheetView>
  </sheetViews>
  <sheetFormatPr defaultRowHeight="16.5" customHeight="1"/>
  <cols>
    <col min="1" max="2" width="10" style="418" customWidth="1"/>
    <col min="3" max="3" width="7.77734375" style="418" customWidth="1"/>
    <col min="4" max="4" width="12" style="418" customWidth="1"/>
    <col min="5" max="10" width="11.5546875" style="418" customWidth="1"/>
    <col min="11" max="11" width="9.21875" style="418" customWidth="1"/>
    <col min="12" max="12" width="9.6640625" style="418" customWidth="1"/>
    <col min="13" max="15" width="10" style="418" customWidth="1"/>
    <col min="16" max="16" width="9.21875" style="418" customWidth="1"/>
    <col min="17" max="17" width="10.88671875" style="418" customWidth="1"/>
    <col min="18" max="18" width="6.88671875" style="418" customWidth="1"/>
    <col min="19" max="20" width="8.44140625" style="418" customWidth="1"/>
    <col min="21" max="21" width="8.88671875" style="418" customWidth="1"/>
    <col min="22" max="22" width="11" style="418" customWidth="1"/>
    <col min="23" max="23" width="6.33203125" style="418" customWidth="1"/>
    <col min="24" max="24" width="8.44140625" style="418" customWidth="1"/>
    <col min="25" max="25" width="8.77734375" style="418" customWidth="1"/>
    <col min="26" max="26" width="8.44140625" style="418" customWidth="1"/>
    <col min="27" max="27" width="7.88671875" style="418" customWidth="1"/>
    <col min="28" max="257" width="12.5546875" style="418" customWidth="1"/>
    <col min="258" max="1024" width="12.5546875" style="454" customWidth="1"/>
    <col min="1025" max="1025" width="7.21875" style="454" customWidth="1"/>
    <col min="1026" max="16384" width="8.88671875" style="454"/>
  </cols>
  <sheetData>
    <row r="1" spans="1:18" ht="16.5" customHeight="1">
      <c r="A1" s="455" t="s">
        <v>999</v>
      </c>
      <c r="B1" s="417"/>
      <c r="C1" s="419"/>
      <c r="M1" s="422"/>
      <c r="N1" s="422"/>
      <c r="O1" s="420" t="s">
        <v>1000</v>
      </c>
      <c r="P1" s="1793" t="s">
        <v>1001</v>
      </c>
      <c r="Q1" s="1793"/>
    </row>
    <row r="2" spans="1:18" s="419" customFormat="1" ht="16.5" customHeight="1">
      <c r="A2" s="455" t="s">
        <v>1002</v>
      </c>
      <c r="B2" s="986" t="s">
        <v>1504</v>
      </c>
      <c r="C2" s="986"/>
      <c r="D2" s="986"/>
      <c r="E2" s="986"/>
      <c r="F2" s="986"/>
      <c r="G2" s="986"/>
      <c r="H2" s="986"/>
      <c r="I2" s="986"/>
      <c r="J2" s="986"/>
      <c r="K2" s="986"/>
      <c r="M2" s="707"/>
      <c r="N2" s="422"/>
      <c r="O2" s="420" t="s">
        <v>1004</v>
      </c>
      <c r="P2" s="1794" t="s">
        <v>1505</v>
      </c>
      <c r="Q2" s="1794"/>
    </row>
    <row r="3" spans="1:18" ht="19.5" customHeight="1">
      <c r="A3" s="422"/>
      <c r="B3" s="422"/>
      <c r="C3" s="421"/>
      <c r="D3" s="1795"/>
      <c r="E3" s="1795"/>
      <c r="F3" s="1795"/>
      <c r="G3" s="1795"/>
      <c r="H3" s="1795"/>
      <c r="I3" s="1795"/>
      <c r="L3" s="425"/>
      <c r="N3" s="425"/>
      <c r="O3" s="425"/>
      <c r="P3" s="425"/>
      <c r="Q3" s="425"/>
    </row>
    <row r="4" spans="1:18" ht="26.25" customHeight="1">
      <c r="A4" s="1509" t="s">
        <v>1506</v>
      </c>
      <c r="B4" s="1509"/>
      <c r="C4" s="1509"/>
      <c r="D4" s="1509"/>
      <c r="E4" s="1509"/>
      <c r="F4" s="1509"/>
      <c r="G4" s="1509"/>
      <c r="H4" s="1509"/>
      <c r="I4" s="1509"/>
      <c r="J4" s="1509"/>
      <c r="K4" s="1509"/>
      <c r="L4" s="1509"/>
      <c r="M4" s="1509"/>
      <c r="N4" s="1509"/>
      <c r="O4" s="1509"/>
      <c r="P4" s="1509"/>
      <c r="Q4" s="1509"/>
      <c r="R4" s="54" t="s">
        <v>12</v>
      </c>
    </row>
    <row r="5" spans="1:18" ht="8.25" customHeight="1">
      <c r="A5" s="427"/>
      <c r="B5" s="428"/>
      <c r="C5" s="428"/>
      <c r="D5" s="428"/>
      <c r="E5" s="428"/>
      <c r="F5" s="428"/>
      <c r="G5" s="428"/>
      <c r="H5" s="428"/>
      <c r="I5" s="428"/>
      <c r="J5" s="428"/>
      <c r="K5" s="428"/>
    </row>
    <row r="6" spans="1:18" ht="17.25" customHeight="1">
      <c r="A6" s="422"/>
      <c r="B6" s="987"/>
      <c r="C6" s="987"/>
      <c r="D6" s="1500" t="s">
        <v>1507</v>
      </c>
      <c r="E6" s="1500"/>
      <c r="F6" s="1500"/>
      <c r="G6" s="1500"/>
      <c r="H6" s="1500"/>
      <c r="I6" s="1500"/>
      <c r="J6" s="1500"/>
      <c r="K6" s="1500"/>
      <c r="L6" s="1500"/>
      <c r="M6" s="1500"/>
      <c r="N6" s="1500"/>
      <c r="Q6" s="456" t="s">
        <v>1508</v>
      </c>
    </row>
    <row r="7" spans="1:18" s="422" customFormat="1" ht="24.9" customHeight="1">
      <c r="A7" s="1502" t="s">
        <v>1509</v>
      </c>
      <c r="B7" s="1504" t="s">
        <v>1510</v>
      </c>
      <c r="C7" s="1504" t="s">
        <v>1511</v>
      </c>
      <c r="D7" s="1504"/>
      <c r="E7" s="1499" t="s">
        <v>1512</v>
      </c>
      <c r="F7" s="1499"/>
      <c r="G7" s="1499"/>
      <c r="H7" s="1499" t="s">
        <v>1513</v>
      </c>
      <c r="I7" s="1499"/>
      <c r="J7" s="1499"/>
      <c r="K7" s="988" t="s">
        <v>1514</v>
      </c>
      <c r="L7" s="989" t="s">
        <v>1515</v>
      </c>
      <c r="M7" s="988" t="s">
        <v>1516</v>
      </c>
      <c r="N7" s="1791" t="s">
        <v>1517</v>
      </c>
      <c r="O7" s="1791" t="s">
        <v>1518</v>
      </c>
      <c r="P7" s="1791" t="s">
        <v>1519</v>
      </c>
      <c r="Q7" s="1792" t="s">
        <v>1520</v>
      </c>
    </row>
    <row r="8" spans="1:18" s="422" customFormat="1" ht="24.9" customHeight="1">
      <c r="A8" s="1502"/>
      <c r="B8" s="1504"/>
      <c r="C8" s="1503" t="s">
        <v>1521</v>
      </c>
      <c r="D8" s="1504" t="s">
        <v>1522</v>
      </c>
      <c r="E8" s="990" t="s">
        <v>1523</v>
      </c>
      <c r="F8" s="990" t="s">
        <v>1524</v>
      </c>
      <c r="G8" s="990" t="s">
        <v>1525</v>
      </c>
      <c r="H8" s="990" t="s">
        <v>1523</v>
      </c>
      <c r="I8" s="990" t="s">
        <v>1526</v>
      </c>
      <c r="J8" s="990" t="s">
        <v>1527</v>
      </c>
      <c r="K8" s="991" t="s">
        <v>1528</v>
      </c>
      <c r="L8" s="992" t="s">
        <v>1529</v>
      </c>
      <c r="M8" s="993" t="s">
        <v>1530</v>
      </c>
      <c r="N8" s="1791"/>
      <c r="O8" s="1791"/>
      <c r="P8" s="1791"/>
      <c r="Q8" s="1792"/>
    </row>
    <row r="9" spans="1:18" s="422" customFormat="1" ht="24.9" customHeight="1">
      <c r="A9" s="1502"/>
      <c r="B9" s="1504"/>
      <c r="C9" s="1503"/>
      <c r="D9" s="1504"/>
      <c r="E9" s="994" t="s">
        <v>1531</v>
      </c>
      <c r="F9" s="994" t="s">
        <v>1532</v>
      </c>
      <c r="G9" s="994" t="s">
        <v>1533</v>
      </c>
      <c r="H9" s="994" t="s">
        <v>1534</v>
      </c>
      <c r="I9" s="994" t="s">
        <v>1535</v>
      </c>
      <c r="J9" s="994" t="s">
        <v>1536</v>
      </c>
      <c r="K9" s="995" t="s">
        <v>1537</v>
      </c>
      <c r="L9" s="995" t="s">
        <v>1538</v>
      </c>
      <c r="M9" s="996" t="s">
        <v>1539</v>
      </c>
      <c r="N9" s="1791"/>
      <c r="O9" s="1791"/>
      <c r="P9" s="1791"/>
      <c r="Q9" s="1792"/>
    </row>
    <row r="10" spans="1:18" s="419" customFormat="1" ht="30" customHeight="1">
      <c r="A10" s="440" t="s">
        <v>1540</v>
      </c>
      <c r="B10" s="441" t="s">
        <v>1541</v>
      </c>
      <c r="C10" s="465" t="s">
        <v>1542</v>
      </c>
      <c r="D10" s="477">
        <v>1</v>
      </c>
      <c r="E10" s="477">
        <v>74046</v>
      </c>
      <c r="F10" s="477">
        <v>73891</v>
      </c>
      <c r="G10" s="477">
        <v>155</v>
      </c>
      <c r="H10" s="477">
        <v>73298</v>
      </c>
      <c r="I10" s="477">
        <v>73298</v>
      </c>
      <c r="J10" s="477">
        <v>0</v>
      </c>
      <c r="K10" s="477">
        <v>593</v>
      </c>
      <c r="L10" s="477">
        <v>155</v>
      </c>
      <c r="M10" s="477">
        <v>748</v>
      </c>
      <c r="N10" s="477">
        <v>673</v>
      </c>
      <c r="O10" s="477">
        <v>72</v>
      </c>
      <c r="P10" s="477">
        <v>33213</v>
      </c>
      <c r="Q10" s="478">
        <v>16793</v>
      </c>
    </row>
    <row r="11" spans="1:18" ht="30" customHeight="1">
      <c r="A11" s="440"/>
      <c r="B11" s="441"/>
      <c r="C11" s="441"/>
      <c r="D11" s="441"/>
      <c r="E11" s="441"/>
      <c r="F11" s="441"/>
      <c r="G11" s="441"/>
      <c r="H11" s="441"/>
      <c r="I11" s="441"/>
      <c r="J11" s="441"/>
      <c r="K11" s="441"/>
      <c r="L11" s="441"/>
      <c r="M11" s="441"/>
      <c r="N11" s="997"/>
      <c r="O11" s="997"/>
      <c r="P11" s="441"/>
      <c r="Q11" s="443"/>
    </row>
    <row r="12" spans="1:18" ht="30" customHeight="1">
      <c r="A12" s="440"/>
      <c r="B12" s="441"/>
      <c r="C12" s="441"/>
      <c r="D12" s="441"/>
      <c r="E12" s="441"/>
      <c r="F12" s="441"/>
      <c r="G12" s="441"/>
      <c r="H12" s="441"/>
      <c r="I12" s="441"/>
      <c r="J12" s="441"/>
      <c r="K12" s="441"/>
      <c r="L12" s="441"/>
      <c r="M12" s="441"/>
      <c r="N12" s="997"/>
      <c r="O12" s="997"/>
      <c r="P12" s="441"/>
      <c r="Q12" s="443"/>
    </row>
    <row r="13" spans="1:18" ht="30" customHeight="1">
      <c r="A13" s="440"/>
      <c r="B13" s="441"/>
      <c r="C13" s="441"/>
      <c r="D13" s="441"/>
      <c r="E13" s="441"/>
      <c r="F13" s="441"/>
      <c r="G13" s="441"/>
      <c r="H13" s="441"/>
      <c r="I13" s="441"/>
      <c r="J13" s="441"/>
      <c r="K13" s="441"/>
      <c r="L13" s="441"/>
      <c r="M13" s="441"/>
      <c r="N13" s="997"/>
      <c r="O13" s="997"/>
      <c r="P13" s="441"/>
      <c r="Q13" s="443"/>
    </row>
    <row r="14" spans="1:18" ht="30" customHeight="1">
      <c r="A14" s="440"/>
      <c r="B14" s="441"/>
      <c r="C14" s="441"/>
      <c r="D14" s="441"/>
      <c r="E14" s="441"/>
      <c r="F14" s="441"/>
      <c r="G14" s="441"/>
      <c r="H14" s="441"/>
      <c r="I14" s="441"/>
      <c r="J14" s="441"/>
      <c r="K14" s="441"/>
      <c r="L14" s="441"/>
      <c r="M14" s="441"/>
      <c r="N14" s="997"/>
      <c r="O14" s="997"/>
      <c r="P14" s="441"/>
      <c r="Q14" s="443"/>
    </row>
    <row r="15" spans="1:18" ht="30" customHeight="1">
      <c r="A15" s="440"/>
      <c r="B15" s="441"/>
      <c r="C15" s="441"/>
      <c r="D15" s="441"/>
      <c r="E15" s="441"/>
      <c r="F15" s="441"/>
      <c r="G15" s="441"/>
      <c r="H15" s="441"/>
      <c r="I15" s="441"/>
      <c r="J15" s="441"/>
      <c r="K15" s="441"/>
      <c r="L15" s="441"/>
      <c r="M15" s="441"/>
      <c r="N15" s="997"/>
      <c r="O15" s="997"/>
      <c r="P15" s="441"/>
      <c r="Q15" s="443"/>
    </row>
    <row r="16" spans="1:18" ht="30" customHeight="1">
      <c r="A16" s="440"/>
      <c r="B16" s="441"/>
      <c r="C16" s="441"/>
      <c r="D16" s="441"/>
      <c r="E16" s="441"/>
      <c r="F16" s="441"/>
      <c r="G16" s="441"/>
      <c r="H16" s="441"/>
      <c r="I16" s="441"/>
      <c r="J16" s="441"/>
      <c r="K16" s="441"/>
      <c r="L16" s="441"/>
      <c r="M16" s="441"/>
      <c r="N16" s="997"/>
      <c r="O16" s="997"/>
      <c r="P16" s="441"/>
      <c r="Q16" s="443"/>
    </row>
    <row r="17" spans="1:27" ht="30" customHeight="1">
      <c r="A17" s="440"/>
      <c r="B17" s="441"/>
      <c r="C17" s="441"/>
      <c r="D17" s="441"/>
      <c r="E17" s="441"/>
      <c r="F17" s="441"/>
      <c r="G17" s="441"/>
      <c r="H17" s="441"/>
      <c r="I17" s="441"/>
      <c r="J17" s="441"/>
      <c r="K17" s="441"/>
      <c r="L17" s="441"/>
      <c r="M17" s="441"/>
      <c r="N17" s="997"/>
      <c r="O17" s="997"/>
      <c r="P17" s="441"/>
      <c r="Q17" s="443"/>
    </row>
    <row r="18" spans="1:27" ht="30" customHeight="1">
      <c r="A18" s="440"/>
      <c r="B18" s="441"/>
      <c r="C18" s="441"/>
      <c r="D18" s="441"/>
      <c r="E18" s="441"/>
      <c r="F18" s="441"/>
      <c r="G18" s="441"/>
      <c r="H18" s="441"/>
      <c r="I18" s="441"/>
      <c r="J18" s="441"/>
      <c r="K18" s="441"/>
      <c r="L18" s="441"/>
      <c r="M18" s="441"/>
      <c r="N18" s="997"/>
      <c r="O18" s="997"/>
      <c r="P18" s="441"/>
      <c r="Q18" s="443"/>
    </row>
    <row r="19" spans="1:27" ht="30" customHeight="1">
      <c r="A19" s="440"/>
      <c r="B19" s="441"/>
      <c r="C19" s="441"/>
      <c r="D19" s="441"/>
      <c r="E19" s="441"/>
      <c r="F19" s="441"/>
      <c r="G19" s="441"/>
      <c r="H19" s="441"/>
      <c r="I19" s="441"/>
      <c r="J19" s="441"/>
      <c r="K19" s="441"/>
      <c r="L19" s="441"/>
      <c r="M19" s="441"/>
      <c r="N19" s="997"/>
      <c r="O19" s="997"/>
      <c r="P19" s="441"/>
      <c r="Q19" s="443"/>
    </row>
    <row r="20" spans="1:27" ht="30" customHeight="1">
      <c r="A20" s="440"/>
      <c r="B20" s="441"/>
      <c r="C20" s="441"/>
      <c r="D20" s="441"/>
      <c r="E20" s="441"/>
      <c r="F20" s="441"/>
      <c r="G20" s="441"/>
      <c r="H20" s="441"/>
      <c r="I20" s="441"/>
      <c r="J20" s="441"/>
      <c r="K20" s="441"/>
      <c r="L20" s="441"/>
      <c r="M20" s="441"/>
      <c r="N20" s="997"/>
      <c r="O20" s="997"/>
      <c r="P20" s="441"/>
      <c r="Q20" s="443"/>
    </row>
    <row r="21" spans="1:27" s="419" customFormat="1" ht="75.75" hidden="1" customHeight="1">
      <c r="A21" s="998" t="s">
        <v>1543</v>
      </c>
      <c r="B21" s="1788" t="s">
        <v>1544</v>
      </c>
      <c r="C21" s="1788"/>
      <c r="D21" s="1788"/>
      <c r="E21" s="1788"/>
      <c r="F21" s="1789" t="s">
        <v>1545</v>
      </c>
      <c r="G21" s="1789"/>
      <c r="H21" s="1789"/>
      <c r="I21" s="1789"/>
      <c r="J21" s="1790" t="s">
        <v>1546</v>
      </c>
      <c r="K21" s="1790"/>
      <c r="L21" s="1790"/>
      <c r="M21" s="1790" t="s">
        <v>1547</v>
      </c>
      <c r="N21" s="1790"/>
      <c r="O21" s="1790"/>
      <c r="P21" s="1790"/>
      <c r="Q21" s="1790"/>
    </row>
    <row r="22" spans="1:27" ht="30" customHeight="1">
      <c r="A22" s="445" t="s">
        <v>1035</v>
      </c>
      <c r="B22" s="446"/>
      <c r="C22" s="446"/>
      <c r="D22" s="447"/>
      <c r="E22" s="448"/>
      <c r="F22" s="448"/>
      <c r="G22" s="447"/>
      <c r="H22" s="448"/>
      <c r="I22" s="448"/>
      <c r="J22" s="447"/>
      <c r="K22" s="446"/>
      <c r="L22" s="446"/>
      <c r="M22" s="448"/>
      <c r="N22" s="449"/>
      <c r="O22" s="447"/>
      <c r="P22" s="447"/>
      <c r="Q22" s="447"/>
    </row>
    <row r="23" spans="1:27" ht="15.75" customHeight="1">
      <c r="A23" s="422"/>
      <c r="B23" s="419"/>
      <c r="C23" s="419"/>
      <c r="E23" s="452"/>
      <c r="F23" s="452"/>
      <c r="H23" s="452"/>
      <c r="I23" s="452"/>
      <c r="K23" s="419"/>
      <c r="L23" s="419"/>
      <c r="M23" s="452"/>
      <c r="N23" s="456"/>
      <c r="Q23" s="456" t="s">
        <v>1548</v>
      </c>
    </row>
    <row r="24" spans="1:27" ht="18.600000000000001" customHeight="1">
      <c r="A24" s="451" t="s">
        <v>1037</v>
      </c>
      <c r="B24" s="419"/>
      <c r="C24" s="419"/>
      <c r="D24" s="452" t="s">
        <v>1038</v>
      </c>
      <c r="F24" s="419"/>
      <c r="H24" s="419" t="s">
        <v>1039</v>
      </c>
      <c r="I24" s="419"/>
      <c r="K24" s="419"/>
      <c r="L24" s="452" t="s">
        <v>1040</v>
      </c>
      <c r="N24" s="419"/>
      <c r="O24" s="419"/>
    </row>
    <row r="25" spans="1:27" ht="18.600000000000001" customHeight="1">
      <c r="F25" s="419"/>
      <c r="H25" s="419" t="s">
        <v>1041</v>
      </c>
      <c r="I25" s="419"/>
      <c r="J25" s="451"/>
      <c r="K25" s="419"/>
      <c r="N25" s="419"/>
      <c r="O25" s="419"/>
    </row>
    <row r="26" spans="1:27" ht="18.600000000000001" customHeight="1">
      <c r="A26" s="453" t="s">
        <v>1042</v>
      </c>
      <c r="B26" s="419"/>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row>
    <row r="27" spans="1:27" ht="18.600000000000001" customHeight="1">
      <c r="A27" s="453" t="s">
        <v>1549</v>
      </c>
      <c r="B27" s="419" t="s">
        <v>1550</v>
      </c>
      <c r="C27" s="419"/>
      <c r="D27" s="419"/>
      <c r="E27" s="419"/>
      <c r="F27" s="419"/>
      <c r="G27" s="419"/>
      <c r="H27" s="419"/>
      <c r="I27" s="419"/>
      <c r="J27" s="419"/>
      <c r="K27" s="419"/>
      <c r="L27" s="419"/>
      <c r="M27" s="419"/>
      <c r="N27" s="419"/>
      <c r="O27" s="419"/>
      <c r="P27" s="419"/>
      <c r="Q27" s="419"/>
      <c r="R27" s="419"/>
      <c r="S27" s="419"/>
      <c r="T27" s="419"/>
      <c r="U27" s="419"/>
      <c r="V27" s="419"/>
      <c r="W27" s="419"/>
      <c r="X27" s="419"/>
      <c r="Y27" s="419"/>
      <c r="Z27" s="419"/>
      <c r="AA27" s="419"/>
    </row>
    <row r="28" spans="1:27" ht="18.600000000000001" customHeight="1">
      <c r="B28" s="418" t="s">
        <v>1551</v>
      </c>
    </row>
    <row r="29" spans="1:27" ht="16.5" customHeight="1">
      <c r="A29" s="467"/>
      <c r="B29" s="468"/>
    </row>
  </sheetData>
  <mergeCells count="20">
    <mergeCell ref="A7:A9"/>
    <mergeCell ref="B7:B9"/>
    <mergeCell ref="C7:D7"/>
    <mergeCell ref="E7:G7"/>
    <mergeCell ref="H7:J7"/>
    <mergeCell ref="P1:Q1"/>
    <mergeCell ref="P2:Q2"/>
    <mergeCell ref="D3:I3"/>
    <mergeCell ref="A4:Q4"/>
    <mergeCell ref="D6:N6"/>
    <mergeCell ref="B21:E21"/>
    <mergeCell ref="F21:I21"/>
    <mergeCell ref="J21:L21"/>
    <mergeCell ref="M21:Q21"/>
    <mergeCell ref="N7:N9"/>
    <mergeCell ref="O7:O9"/>
    <mergeCell ref="P7:P9"/>
    <mergeCell ref="Q7:Q9"/>
    <mergeCell ref="C8:C9"/>
    <mergeCell ref="D8:D9"/>
  </mergeCells>
  <phoneticPr fontId="7" type="noConversion"/>
  <hyperlinks>
    <hyperlink ref="R4" location="預告統計資料發布時間表!A1" display="回發布時間表" xr:uid="{71F658B7-4283-4D74-801C-59E509ECE85C}"/>
  </hyperlinks>
  <printOptions horizontalCentered="1" verticalCentered="1"/>
  <pageMargins left="0.55157480314960605" right="0.55157480314960605" top="1.2791338582677159" bottom="1.2791338582677159" header="0.98385826771653495" footer="0.98385826771653495"/>
  <pageSetup paperSize="9" scale="65" fitToWidth="0" fitToHeight="0" pageOrder="overThenDown" orientation="landscape" verticalDpi="0"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1C422-8DD6-4549-BC89-21930ABC3F70}">
  <sheetPr>
    <pageSetUpPr fitToPage="1"/>
  </sheetPr>
  <dimension ref="A1:Y53"/>
  <sheetViews>
    <sheetView view="pageBreakPreview" zoomScale="60" zoomScaleNormal="100" workbookViewId="0">
      <selection activeCell="Y3" sqref="Y3"/>
    </sheetView>
  </sheetViews>
  <sheetFormatPr defaultColWidth="7.77734375" defaultRowHeight="12" customHeight="1"/>
  <cols>
    <col min="1" max="1" width="10.6640625" style="999" customWidth="1"/>
    <col min="2" max="2" width="6.77734375" style="999" customWidth="1"/>
    <col min="3" max="5" width="7.77734375" style="999" customWidth="1"/>
    <col min="6" max="6" width="10.6640625" style="999" customWidth="1"/>
    <col min="7" max="12" width="9.88671875" style="999" customWidth="1"/>
    <col min="13" max="13" width="11.5546875" style="999" customWidth="1"/>
    <col min="14" max="14" width="9.88671875" style="999" customWidth="1"/>
    <col min="15" max="18" width="8.21875" style="999" customWidth="1"/>
    <col min="19" max="20" width="9.88671875" style="999" customWidth="1"/>
    <col min="21" max="24" width="8.21875" style="999" customWidth="1"/>
    <col min="25" max="258" width="7.77734375" style="999" customWidth="1"/>
    <col min="259" max="16384" width="7.77734375" style="999"/>
  </cols>
  <sheetData>
    <row r="1" spans="1:25" ht="16.5" customHeight="1">
      <c r="A1" s="416" t="s">
        <v>999</v>
      </c>
      <c r="B1" s="417"/>
      <c r="F1" s="1000"/>
      <c r="G1" s="1000"/>
      <c r="H1" s="1000"/>
      <c r="I1" s="1000"/>
      <c r="J1" s="1000"/>
      <c r="K1" s="1000"/>
      <c r="L1" s="1000"/>
      <c r="M1" s="1000"/>
      <c r="N1" s="1000"/>
      <c r="O1" s="1000"/>
      <c r="P1" s="1000"/>
      <c r="Q1" s="1000"/>
      <c r="R1" s="1000"/>
      <c r="S1" s="1000"/>
      <c r="T1" s="1503" t="s">
        <v>1000</v>
      </c>
      <c r="U1" s="1503"/>
      <c r="V1" s="1503" t="s">
        <v>1386</v>
      </c>
      <c r="W1" s="1503"/>
      <c r="X1" s="1503"/>
    </row>
    <row r="2" spans="1:25" ht="16.5" customHeight="1">
      <c r="A2" s="1001" t="s">
        <v>1002</v>
      </c>
      <c r="B2" s="421" t="s">
        <v>1552</v>
      </c>
      <c r="C2" s="1002"/>
      <c r="D2" s="1000"/>
      <c r="E2" s="1000"/>
      <c r="F2" s="1000"/>
      <c r="G2" s="1000"/>
      <c r="H2" s="1000"/>
      <c r="I2" s="1000"/>
      <c r="J2" s="1000"/>
      <c r="K2" s="1000"/>
      <c r="L2" s="1000"/>
      <c r="M2" s="1000"/>
      <c r="N2" s="1000"/>
      <c r="O2" s="1000"/>
      <c r="P2" s="1000"/>
      <c r="Q2" s="1000"/>
      <c r="R2" s="1000"/>
      <c r="S2" s="1000"/>
      <c r="T2" s="1503" t="s">
        <v>1004</v>
      </c>
      <c r="U2" s="1503"/>
      <c r="V2" s="1772" t="s">
        <v>1553</v>
      </c>
      <c r="W2" s="1772"/>
      <c r="X2" s="1772"/>
    </row>
    <row r="3" spans="1:25" ht="21" customHeight="1">
      <c r="A3" s="1797"/>
      <c r="B3" s="1797"/>
      <c r="C3" s="1797"/>
      <c r="D3" s="1797"/>
      <c r="E3" s="1797"/>
      <c r="F3" s="1797"/>
      <c r="G3" s="1797"/>
      <c r="H3" s="1797"/>
      <c r="I3" s="1797"/>
      <c r="J3" s="1797"/>
      <c r="K3" s="1797"/>
      <c r="L3" s="1797"/>
      <c r="M3" s="1797"/>
      <c r="N3" s="1797"/>
      <c r="O3" s="1797"/>
      <c r="P3" s="1797"/>
      <c r="Q3" s="1797"/>
      <c r="R3" s="1797"/>
      <c r="S3" s="1797"/>
      <c r="T3" s="1797"/>
      <c r="U3" s="1797"/>
      <c r="V3" s="1797"/>
      <c r="W3" s="1797"/>
      <c r="X3" s="1797"/>
      <c r="Y3" s="54" t="s">
        <v>12</v>
      </c>
    </row>
    <row r="4" spans="1:25" ht="24.9" customHeight="1">
      <c r="A4" s="1796" t="s">
        <v>1554</v>
      </c>
      <c r="B4" s="1796"/>
      <c r="C4" s="1796"/>
      <c r="D4" s="1796"/>
      <c r="E4" s="1796"/>
      <c r="F4" s="1796"/>
      <c r="G4" s="1796"/>
      <c r="H4" s="1796"/>
      <c r="I4" s="1796"/>
      <c r="J4" s="1796"/>
      <c r="K4" s="1796"/>
      <c r="L4" s="1796"/>
      <c r="M4" s="1796"/>
      <c r="N4" s="1796"/>
      <c r="O4" s="1796"/>
      <c r="P4" s="1796"/>
      <c r="Q4" s="1796"/>
      <c r="R4" s="1796"/>
      <c r="S4" s="1796"/>
      <c r="T4" s="1796"/>
      <c r="U4" s="1796"/>
      <c r="V4" s="1796"/>
      <c r="W4" s="1796"/>
      <c r="X4" s="1796"/>
    </row>
    <row r="5" spans="1:25" ht="21" customHeight="1">
      <c r="A5" s="1798" t="s">
        <v>1555</v>
      </c>
      <c r="B5" s="1798"/>
      <c r="C5" s="1798"/>
      <c r="D5" s="1798"/>
      <c r="E5" s="1798"/>
      <c r="F5" s="1798"/>
      <c r="G5" s="1798"/>
      <c r="H5" s="1798"/>
      <c r="I5" s="1798"/>
      <c r="J5" s="1798"/>
      <c r="K5" s="1798"/>
      <c r="L5" s="1798"/>
      <c r="M5" s="1798"/>
      <c r="N5" s="1798"/>
      <c r="O5" s="1798"/>
      <c r="P5" s="1798"/>
      <c r="Q5" s="1798"/>
      <c r="R5" s="1798"/>
      <c r="S5" s="1798"/>
      <c r="T5" s="1798"/>
      <c r="U5" s="1798"/>
      <c r="V5" s="1798"/>
      <c r="W5" s="1798"/>
      <c r="X5" s="1798"/>
    </row>
    <row r="6" spans="1:25" s="1006" customFormat="1" ht="28.5" customHeight="1">
      <c r="A6" s="1799" t="s">
        <v>1011</v>
      </c>
      <c r="B6" s="1800" t="s">
        <v>1556</v>
      </c>
      <c r="C6" s="1800" t="s">
        <v>1187</v>
      </c>
      <c r="D6" s="1800"/>
      <c r="E6" s="1800"/>
      <c r="F6" s="1800"/>
      <c r="G6" s="1800" t="s">
        <v>1557</v>
      </c>
      <c r="H6" s="1800"/>
      <c r="I6" s="1800"/>
      <c r="J6" s="1800"/>
      <c r="K6" s="1800"/>
      <c r="L6" s="1800"/>
      <c r="M6" s="1800"/>
      <c r="N6" s="1800"/>
      <c r="O6" s="1800"/>
      <c r="P6" s="1800"/>
      <c r="Q6" s="1800"/>
      <c r="R6" s="1800"/>
      <c r="S6" s="1801" t="s">
        <v>1558</v>
      </c>
      <c r="T6" s="1801"/>
      <c r="U6" s="1801"/>
      <c r="V6" s="1801"/>
      <c r="W6" s="1801"/>
      <c r="X6" s="1801"/>
    </row>
    <row r="7" spans="1:25" s="1006" customFormat="1" ht="22.5" customHeight="1">
      <c r="A7" s="1799"/>
      <c r="B7" s="1800"/>
      <c r="C7" s="1800" t="s">
        <v>1559</v>
      </c>
      <c r="D7" s="1800"/>
      <c r="E7" s="1800"/>
      <c r="F7" s="1800" t="s">
        <v>1560</v>
      </c>
      <c r="G7" s="1800" t="s">
        <v>1559</v>
      </c>
      <c r="H7" s="1800" t="s">
        <v>1561</v>
      </c>
      <c r="I7" s="1804" t="s">
        <v>1562</v>
      </c>
      <c r="J7" s="1800" t="s">
        <v>1563</v>
      </c>
      <c r="K7" s="1800" t="s">
        <v>1564</v>
      </c>
      <c r="L7" s="1801" t="s">
        <v>1565</v>
      </c>
      <c r="M7" s="1007"/>
      <c r="N7" s="1800" t="s">
        <v>1566</v>
      </c>
      <c r="O7" s="1800" t="s">
        <v>1567</v>
      </c>
      <c r="P7" s="1800"/>
      <c r="Q7" s="1800" t="s">
        <v>1568</v>
      </c>
      <c r="R7" s="1800"/>
      <c r="S7" s="1800" t="s">
        <v>1559</v>
      </c>
      <c r="T7" s="1800" t="s">
        <v>1561</v>
      </c>
      <c r="U7" s="1800" t="s">
        <v>1567</v>
      </c>
      <c r="V7" s="1800"/>
      <c r="W7" s="1801" t="s">
        <v>1568</v>
      </c>
      <c r="X7" s="1801"/>
    </row>
    <row r="8" spans="1:25" s="1006" customFormat="1" ht="41.25" customHeight="1">
      <c r="A8" s="1799"/>
      <c r="B8" s="1800"/>
      <c r="C8" s="1008" t="s">
        <v>1016</v>
      </c>
      <c r="D8" s="1008" t="s">
        <v>1569</v>
      </c>
      <c r="E8" s="1008" t="s">
        <v>1570</v>
      </c>
      <c r="F8" s="1800"/>
      <c r="G8" s="1800"/>
      <c r="H8" s="1800"/>
      <c r="I8" s="1804"/>
      <c r="J8" s="1800"/>
      <c r="K8" s="1800"/>
      <c r="L8" s="1801"/>
      <c r="M8" s="1009" t="s">
        <v>1571</v>
      </c>
      <c r="N8" s="1800"/>
      <c r="O8" s="1004" t="s">
        <v>1572</v>
      </c>
      <c r="P8" s="1004" t="s">
        <v>1573</v>
      </c>
      <c r="Q8" s="1004" t="s">
        <v>1574</v>
      </c>
      <c r="R8" s="1004" t="s">
        <v>1573</v>
      </c>
      <c r="S8" s="1800"/>
      <c r="T8" s="1800"/>
      <c r="U8" s="1004" t="s">
        <v>1572</v>
      </c>
      <c r="V8" s="1005" t="s">
        <v>1573</v>
      </c>
      <c r="W8" s="1004" t="s">
        <v>1574</v>
      </c>
      <c r="X8" s="1005" t="s">
        <v>1573</v>
      </c>
    </row>
    <row r="9" spans="1:25" s="1013" customFormat="1" ht="23.25" customHeight="1">
      <c r="A9" s="1799" t="s">
        <v>980</v>
      </c>
      <c r="B9" s="1010" t="s">
        <v>1016</v>
      </c>
      <c r="C9" s="1011"/>
      <c r="D9" s="1011"/>
      <c r="E9" s="1011"/>
      <c r="F9" s="1011"/>
      <c r="G9" s="1011"/>
      <c r="H9" s="1011"/>
      <c r="I9" s="1011"/>
      <c r="J9" s="1011"/>
      <c r="K9" s="1011"/>
      <c r="L9" s="1011"/>
      <c r="M9" s="1011"/>
      <c r="N9" s="1011"/>
      <c r="O9" s="1011"/>
      <c r="P9" s="1011"/>
      <c r="Q9" s="1011"/>
      <c r="R9" s="1011"/>
      <c r="S9" s="1011"/>
      <c r="T9" s="1011"/>
      <c r="U9" s="1012"/>
      <c r="V9" s="1012"/>
      <c r="W9" s="1012"/>
      <c r="X9" s="1012"/>
    </row>
    <row r="10" spans="1:25" ht="23.25" customHeight="1">
      <c r="A10" s="1799"/>
      <c r="B10" s="1003" t="s">
        <v>1575</v>
      </c>
      <c r="C10" s="1014"/>
      <c r="D10" s="1014"/>
      <c r="E10" s="1014"/>
      <c r="F10" s="1015"/>
      <c r="G10" s="1015"/>
      <c r="H10" s="1015"/>
      <c r="I10" s="1015"/>
      <c r="J10" s="1015"/>
      <c r="K10" s="1015"/>
      <c r="L10" s="1015"/>
      <c r="M10" s="1015"/>
      <c r="N10" s="1015"/>
      <c r="O10" s="1015"/>
      <c r="P10" s="1015"/>
      <c r="Q10" s="1015"/>
      <c r="R10" s="1015"/>
      <c r="S10" s="1015"/>
      <c r="T10" s="1015"/>
      <c r="U10" s="1016"/>
      <c r="V10" s="1016"/>
      <c r="W10" s="1016"/>
      <c r="X10" s="1016"/>
    </row>
    <row r="11" spans="1:25" ht="23.25" customHeight="1">
      <c r="A11" s="1799"/>
      <c r="B11" s="1003" t="s">
        <v>1576</v>
      </c>
      <c r="C11" s="1014"/>
      <c r="D11" s="1014"/>
      <c r="E11" s="1014"/>
      <c r="F11" s="1015"/>
      <c r="G11" s="1015"/>
      <c r="H11" s="1015"/>
      <c r="I11" s="1015"/>
      <c r="J11" s="1015"/>
      <c r="K11" s="1015"/>
      <c r="L11" s="1015"/>
      <c r="M11" s="1015"/>
      <c r="N11" s="1015"/>
      <c r="O11" s="1015"/>
      <c r="P11" s="1015"/>
      <c r="Q11" s="1015"/>
      <c r="R11" s="1015"/>
      <c r="S11" s="1015"/>
      <c r="T11" s="1015"/>
      <c r="U11" s="1016"/>
      <c r="V11" s="1016"/>
      <c r="W11" s="1016"/>
      <c r="X11" s="1016"/>
    </row>
    <row r="12" spans="1:25" s="1013" customFormat="1" ht="23.25" customHeight="1">
      <c r="A12" s="1802" t="s">
        <v>1078</v>
      </c>
      <c r="B12" s="1003" t="s">
        <v>1016</v>
      </c>
      <c r="C12" s="1017">
        <v>14</v>
      </c>
      <c r="D12" s="1017">
        <v>12</v>
      </c>
      <c r="E12" s="1017">
        <v>2</v>
      </c>
      <c r="F12" s="1018">
        <v>68201.570000000007</v>
      </c>
      <c r="G12" s="1017">
        <v>1</v>
      </c>
      <c r="H12" s="1019">
        <v>25900</v>
      </c>
      <c r="I12" s="1017">
        <v>8450.93</v>
      </c>
      <c r="J12" s="1017">
        <v>17449.07</v>
      </c>
      <c r="K12" s="1017">
        <v>599</v>
      </c>
      <c r="L12" s="1020" t="s">
        <v>1406</v>
      </c>
      <c r="M12" s="1020" t="s">
        <v>1406</v>
      </c>
      <c r="N12" s="1017">
        <v>599</v>
      </c>
      <c r="O12" s="1020" t="s">
        <v>1406</v>
      </c>
      <c r="P12" s="1020" t="s">
        <v>1406</v>
      </c>
      <c r="Q12" s="1020" t="s">
        <v>1406</v>
      </c>
      <c r="R12" s="1020" t="s">
        <v>1406</v>
      </c>
      <c r="S12" s="1020">
        <v>13</v>
      </c>
      <c r="T12" s="1017">
        <v>42301.57</v>
      </c>
      <c r="U12" s="1021">
        <v>2</v>
      </c>
      <c r="V12" s="1021">
        <v>16</v>
      </c>
      <c r="W12" s="1021">
        <v>9</v>
      </c>
      <c r="X12" s="1021">
        <v>22</v>
      </c>
    </row>
    <row r="13" spans="1:25" ht="23.25" customHeight="1">
      <c r="A13" s="1802"/>
      <c r="B13" s="1003" t="s">
        <v>1575</v>
      </c>
      <c r="C13" s="1022">
        <v>14</v>
      </c>
      <c r="D13" s="1022">
        <v>12</v>
      </c>
      <c r="E13" s="1022">
        <v>2</v>
      </c>
      <c r="F13" s="1018">
        <v>68201.570000000007</v>
      </c>
      <c r="G13" s="1017">
        <v>1</v>
      </c>
      <c r="H13" s="1019">
        <v>25900</v>
      </c>
      <c r="I13" s="1017">
        <v>8450.93</v>
      </c>
      <c r="J13" s="1017">
        <v>17449.07</v>
      </c>
      <c r="K13" s="1017">
        <v>599</v>
      </c>
      <c r="L13" s="1020" t="s">
        <v>1406</v>
      </c>
      <c r="M13" s="1020" t="s">
        <v>1406</v>
      </c>
      <c r="N13" s="1017">
        <v>599</v>
      </c>
      <c r="O13" s="1020" t="s">
        <v>1406</v>
      </c>
      <c r="P13" s="1020" t="s">
        <v>1406</v>
      </c>
      <c r="Q13" s="1020" t="s">
        <v>1406</v>
      </c>
      <c r="R13" s="1020" t="s">
        <v>1406</v>
      </c>
      <c r="S13" s="1020">
        <v>13</v>
      </c>
      <c r="T13" s="1017">
        <v>42301.57</v>
      </c>
      <c r="U13" s="1021">
        <v>2</v>
      </c>
      <c r="V13" s="1021">
        <v>16</v>
      </c>
      <c r="W13" s="1021">
        <v>9</v>
      </c>
      <c r="X13" s="1021">
        <v>22</v>
      </c>
    </row>
    <row r="14" spans="1:25" ht="23.25" customHeight="1">
      <c r="A14" s="1802"/>
      <c r="B14" s="1003" t="s">
        <v>1576</v>
      </c>
      <c r="C14" s="1014"/>
      <c r="D14" s="1014"/>
      <c r="E14" s="1014"/>
      <c r="F14" s="1015"/>
      <c r="G14" s="1015"/>
      <c r="H14" s="1015"/>
      <c r="I14" s="1015"/>
      <c r="J14" s="1015"/>
      <c r="K14" s="1015"/>
      <c r="L14" s="1015"/>
      <c r="M14" s="1015"/>
      <c r="N14" s="1015"/>
      <c r="O14" s="1015"/>
      <c r="P14" s="1015"/>
      <c r="Q14" s="1015"/>
      <c r="R14" s="1015"/>
      <c r="S14" s="1015"/>
      <c r="T14" s="1015"/>
      <c r="U14" s="1016"/>
      <c r="V14" s="1016"/>
      <c r="W14" s="1016"/>
      <c r="X14" s="1016"/>
    </row>
    <row r="15" spans="1:25" s="1013" customFormat="1" ht="23.25" customHeight="1">
      <c r="A15" s="1803"/>
      <c r="B15" s="1003" t="s">
        <v>1016</v>
      </c>
      <c r="C15" s="1017"/>
      <c r="D15" s="1017"/>
      <c r="E15" s="1017"/>
      <c r="F15" s="1017"/>
      <c r="G15" s="1017"/>
      <c r="H15" s="1017"/>
      <c r="I15" s="1017"/>
      <c r="J15" s="1017"/>
      <c r="K15" s="1017"/>
      <c r="L15" s="1017"/>
      <c r="M15" s="1017"/>
      <c r="N15" s="1017"/>
      <c r="O15" s="1017"/>
      <c r="P15" s="1017"/>
      <c r="Q15" s="1017"/>
      <c r="R15" s="1017"/>
      <c r="S15" s="1017"/>
      <c r="T15" s="1017"/>
      <c r="U15" s="1021"/>
      <c r="V15" s="1021"/>
      <c r="W15" s="1021"/>
      <c r="X15" s="1021"/>
    </row>
    <row r="16" spans="1:25" ht="23.25" customHeight="1">
      <c r="A16" s="1803"/>
      <c r="B16" s="1003" t="s">
        <v>1575</v>
      </c>
      <c r="C16" s="1014"/>
      <c r="D16" s="1014"/>
      <c r="E16" s="1014"/>
      <c r="F16" s="1015"/>
      <c r="G16" s="1015"/>
      <c r="H16" s="1015"/>
      <c r="I16" s="1015"/>
      <c r="J16" s="1015"/>
      <c r="K16" s="1015"/>
      <c r="L16" s="1015"/>
      <c r="M16" s="1015"/>
      <c r="N16" s="1015"/>
      <c r="O16" s="1015"/>
      <c r="P16" s="1015"/>
      <c r="Q16" s="1015"/>
      <c r="R16" s="1015"/>
      <c r="S16" s="1015"/>
      <c r="T16" s="1015"/>
      <c r="U16" s="1016"/>
      <c r="V16" s="1016"/>
      <c r="W16" s="1016"/>
      <c r="X16" s="1016"/>
    </row>
    <row r="17" spans="1:24" ht="23.25" customHeight="1">
      <c r="A17" s="1803"/>
      <c r="B17" s="1003" t="s">
        <v>1576</v>
      </c>
      <c r="C17" s="1014"/>
      <c r="D17" s="1014"/>
      <c r="E17" s="1014"/>
      <c r="F17" s="1015"/>
      <c r="G17" s="1015"/>
      <c r="H17" s="1015"/>
      <c r="I17" s="1015"/>
      <c r="J17" s="1015"/>
      <c r="K17" s="1015"/>
      <c r="L17" s="1015"/>
      <c r="M17" s="1015"/>
      <c r="N17" s="1015"/>
      <c r="O17" s="1015"/>
      <c r="P17" s="1015"/>
      <c r="Q17" s="1015"/>
      <c r="R17" s="1015"/>
      <c r="S17" s="1015"/>
      <c r="T17" s="1015"/>
      <c r="U17" s="1016"/>
      <c r="V17" s="1016"/>
      <c r="W17" s="1016"/>
      <c r="X17" s="1016"/>
    </row>
    <row r="18" spans="1:24" s="1013" customFormat="1" ht="23.25" customHeight="1">
      <c r="A18" s="1803"/>
      <c r="B18" s="1003" t="s">
        <v>1016</v>
      </c>
      <c r="C18" s="1017"/>
      <c r="D18" s="1017"/>
      <c r="E18" s="1017"/>
      <c r="F18" s="1017"/>
      <c r="G18" s="1017"/>
      <c r="H18" s="1017"/>
      <c r="I18" s="1017"/>
      <c r="J18" s="1017"/>
      <c r="K18" s="1017"/>
      <c r="L18" s="1017"/>
      <c r="M18" s="1017"/>
      <c r="N18" s="1017"/>
      <c r="O18" s="1017"/>
      <c r="P18" s="1017"/>
      <c r="Q18" s="1017"/>
      <c r="R18" s="1017"/>
      <c r="S18" s="1017"/>
      <c r="T18" s="1017"/>
      <c r="U18" s="1021"/>
      <c r="V18" s="1021"/>
      <c r="W18" s="1021"/>
      <c r="X18" s="1021"/>
    </row>
    <row r="19" spans="1:24" ht="23.25" customHeight="1">
      <c r="A19" s="1803"/>
      <c r="B19" s="1003" t="s">
        <v>1575</v>
      </c>
      <c r="C19" s="1014"/>
      <c r="D19" s="1014"/>
      <c r="E19" s="1014"/>
      <c r="F19" s="1015"/>
      <c r="G19" s="1015"/>
      <c r="H19" s="1015"/>
      <c r="I19" s="1015"/>
      <c r="J19" s="1015"/>
      <c r="K19" s="1015"/>
      <c r="L19" s="1015"/>
      <c r="M19" s="1015"/>
      <c r="N19" s="1015"/>
      <c r="O19" s="1015"/>
      <c r="P19" s="1015"/>
      <c r="Q19" s="1015"/>
      <c r="R19" s="1015"/>
      <c r="S19" s="1015"/>
      <c r="T19" s="1015"/>
      <c r="U19" s="1016"/>
      <c r="V19" s="1016"/>
      <c r="W19" s="1016"/>
      <c r="X19" s="1016"/>
    </row>
    <row r="20" spans="1:24" ht="23.25" customHeight="1">
      <c r="A20" s="1803"/>
      <c r="B20" s="1003" t="s">
        <v>1576</v>
      </c>
      <c r="C20" s="1014"/>
      <c r="D20" s="1014"/>
      <c r="E20" s="1014"/>
      <c r="F20" s="1015"/>
      <c r="G20" s="1015"/>
      <c r="H20" s="1015"/>
      <c r="I20" s="1015"/>
      <c r="J20" s="1015"/>
      <c r="K20" s="1015"/>
      <c r="L20" s="1015"/>
      <c r="M20" s="1015"/>
      <c r="N20" s="1015"/>
      <c r="O20" s="1015"/>
      <c r="P20" s="1015"/>
      <c r="Q20" s="1015"/>
      <c r="R20" s="1015"/>
      <c r="S20" s="1015"/>
      <c r="T20" s="1015"/>
      <c r="U20" s="1016"/>
      <c r="V20" s="1016"/>
      <c r="W20" s="1016"/>
      <c r="X20" s="1016"/>
    </row>
    <row r="21" spans="1:24" s="1013" customFormat="1" ht="23.25" customHeight="1">
      <c r="A21" s="1803"/>
      <c r="B21" s="1003" t="s">
        <v>1016</v>
      </c>
      <c r="C21" s="1017"/>
      <c r="D21" s="1017"/>
      <c r="E21" s="1017"/>
      <c r="F21" s="1017"/>
      <c r="G21" s="1017"/>
      <c r="H21" s="1017"/>
      <c r="I21" s="1017"/>
      <c r="J21" s="1017"/>
      <c r="K21" s="1017"/>
      <c r="L21" s="1017"/>
      <c r="M21" s="1017"/>
      <c r="N21" s="1017"/>
      <c r="O21" s="1017"/>
      <c r="P21" s="1017"/>
      <c r="Q21" s="1017"/>
      <c r="R21" s="1017"/>
      <c r="S21" s="1017"/>
      <c r="T21" s="1017"/>
      <c r="U21" s="1021"/>
      <c r="V21" s="1021"/>
      <c r="W21" s="1021"/>
      <c r="X21" s="1021"/>
    </row>
    <row r="22" spans="1:24" ht="23.25" customHeight="1">
      <c r="A22" s="1803"/>
      <c r="B22" s="1003" t="s">
        <v>1575</v>
      </c>
      <c r="C22" s="1014"/>
      <c r="D22" s="1014"/>
      <c r="E22" s="1014"/>
      <c r="F22" s="1015"/>
      <c r="G22" s="1015"/>
      <c r="H22" s="1015"/>
      <c r="I22" s="1015"/>
      <c r="J22" s="1015"/>
      <c r="K22" s="1015"/>
      <c r="L22" s="1015"/>
      <c r="M22" s="1015"/>
      <c r="N22" s="1015"/>
      <c r="O22" s="1015"/>
      <c r="P22" s="1015"/>
      <c r="Q22" s="1015"/>
      <c r="R22" s="1015"/>
      <c r="S22" s="1015"/>
      <c r="T22" s="1015"/>
      <c r="U22" s="1016"/>
      <c r="V22" s="1016"/>
      <c r="W22" s="1016"/>
      <c r="X22" s="1016"/>
    </row>
    <row r="23" spans="1:24" ht="23.25" customHeight="1">
      <c r="A23" s="1803"/>
      <c r="B23" s="1004" t="s">
        <v>1576</v>
      </c>
      <c r="C23" s="1014"/>
      <c r="D23" s="1014"/>
      <c r="E23" s="1014"/>
      <c r="F23" s="1015"/>
      <c r="G23" s="1015"/>
      <c r="H23" s="1015"/>
      <c r="I23" s="1015"/>
      <c r="J23" s="1015"/>
      <c r="K23" s="1015"/>
      <c r="L23" s="1015"/>
      <c r="M23" s="1015"/>
      <c r="N23" s="1015"/>
      <c r="O23" s="1015"/>
      <c r="P23" s="1015"/>
      <c r="Q23" s="1015"/>
      <c r="R23" s="1015"/>
      <c r="S23" s="1015"/>
      <c r="T23" s="1015"/>
      <c r="U23" s="1016"/>
      <c r="V23" s="1016"/>
      <c r="W23" s="1016"/>
      <c r="X23" s="1016"/>
    </row>
    <row r="24" spans="1:24" s="418" customFormat="1" ht="24" customHeight="1">
      <c r="A24" s="445" t="s">
        <v>1035</v>
      </c>
      <c r="B24" s="446"/>
      <c r="C24" s="446"/>
      <c r="D24" s="446"/>
      <c r="E24" s="446"/>
      <c r="F24" s="447"/>
      <c r="G24" s="448"/>
      <c r="H24" s="448"/>
      <c r="I24" s="447"/>
      <c r="J24" s="448"/>
      <c r="K24" s="448"/>
      <c r="L24" s="447"/>
      <c r="M24" s="446"/>
      <c r="N24" s="446"/>
      <c r="O24" s="448"/>
      <c r="P24" s="449"/>
      <c r="Q24" s="448"/>
      <c r="R24" s="449"/>
      <c r="S24" s="447"/>
      <c r="T24" s="447"/>
      <c r="U24" s="447"/>
      <c r="V24" s="447"/>
      <c r="W24" s="447"/>
      <c r="X24" s="447"/>
    </row>
    <row r="25" spans="1:24" s="418" customFormat="1" ht="16.95" customHeight="1">
      <c r="A25" s="422"/>
      <c r="B25" s="419"/>
      <c r="C25" s="419"/>
      <c r="D25" s="419"/>
      <c r="E25" s="419"/>
      <c r="G25" s="452"/>
      <c r="H25" s="452"/>
      <c r="J25" s="452"/>
      <c r="K25" s="452"/>
      <c r="M25" s="419"/>
      <c r="N25" s="419"/>
      <c r="O25" s="452"/>
      <c r="P25" s="456"/>
      <c r="Q25" s="452"/>
      <c r="R25" s="456"/>
      <c r="X25" s="456" t="s">
        <v>1577</v>
      </c>
    </row>
    <row r="26" spans="1:24" s="418" customFormat="1" ht="13.5" customHeight="1">
      <c r="A26" s="451" t="s">
        <v>1037</v>
      </c>
      <c r="B26" s="419"/>
      <c r="C26" s="419"/>
      <c r="D26" s="419"/>
      <c r="E26" s="419"/>
      <c r="F26" s="452" t="s">
        <v>1038</v>
      </c>
      <c r="H26" s="419"/>
      <c r="K26" s="419" t="s">
        <v>1039</v>
      </c>
      <c r="M26" s="419"/>
      <c r="O26" s="419"/>
      <c r="P26" s="452" t="s">
        <v>1040</v>
      </c>
    </row>
    <row r="27" spans="1:24" s="418" customFormat="1" ht="13.5" customHeight="1">
      <c r="H27" s="419"/>
      <c r="K27" s="419" t="s">
        <v>1041</v>
      </c>
      <c r="M27" s="419"/>
      <c r="N27" s="451"/>
      <c r="O27" s="419"/>
      <c r="Q27" s="419"/>
      <c r="S27" s="419"/>
    </row>
    <row r="28" spans="1:24" ht="16.5" customHeight="1">
      <c r="A28" s="1023" t="s">
        <v>1042</v>
      </c>
      <c r="B28" s="1023"/>
      <c r="C28" s="1000"/>
      <c r="D28" s="1000"/>
      <c r="E28" s="1000"/>
      <c r="F28" s="1000"/>
      <c r="G28" s="1000"/>
      <c r="H28" s="1000"/>
      <c r="I28" s="1000"/>
      <c r="J28" s="1000"/>
      <c r="K28" s="1000"/>
      <c r="L28" s="1000"/>
      <c r="M28" s="1000"/>
      <c r="N28" s="1000"/>
      <c r="O28" s="1000"/>
      <c r="P28" s="1000"/>
      <c r="Q28" s="1000"/>
      <c r="R28" s="1000"/>
      <c r="S28" s="1000"/>
      <c r="T28" s="1000"/>
    </row>
    <row r="29" spans="1:24" ht="16.5" customHeight="1">
      <c r="A29" s="453" t="s">
        <v>1094</v>
      </c>
      <c r="B29" s="1023"/>
      <c r="C29" s="1000"/>
      <c r="D29" s="1000"/>
      <c r="E29" s="1000"/>
      <c r="F29" s="1000"/>
      <c r="G29" s="1000"/>
      <c r="H29" s="1000"/>
      <c r="I29" s="1000"/>
      <c r="J29" s="1000"/>
      <c r="K29" s="1000"/>
      <c r="L29" s="1000"/>
      <c r="M29" s="1000"/>
      <c r="N29" s="1000"/>
      <c r="O29" s="1000"/>
      <c r="P29" s="1000"/>
      <c r="Q29" s="1000"/>
      <c r="R29" s="1000"/>
      <c r="S29" s="1000"/>
      <c r="T29" s="1000"/>
    </row>
    <row r="30" spans="1:24" ht="16.5" customHeight="1">
      <c r="B30" s="1024" t="s">
        <v>1578</v>
      </c>
    </row>
    <row r="31" spans="1:24" ht="15.6" customHeight="1"/>
    <row r="32" spans="1:24" ht="16.5" customHeight="1"/>
    <row r="33" ht="16.5" customHeight="1"/>
    <row r="34" s="1006" customFormat="1" ht="28.5" customHeight="1"/>
    <row r="35" s="1006" customFormat="1" ht="28.5" customHeight="1"/>
    <row r="36" s="1006" customFormat="1" ht="53.25" customHeight="1"/>
    <row r="37" s="1013" customFormat="1" ht="23.25" customHeight="1"/>
    <row r="38" ht="23.25" customHeight="1"/>
    <row r="39" ht="23.25" customHeight="1"/>
    <row r="40" s="1013" customFormat="1" ht="23.25" customHeight="1"/>
    <row r="41" ht="23.25" customHeight="1"/>
    <row r="42" ht="23.25" customHeight="1"/>
    <row r="43" s="1013" customFormat="1" ht="23.25" customHeight="1"/>
    <row r="44" ht="23.25" customHeight="1"/>
    <row r="45" ht="23.25" customHeight="1"/>
    <row r="46" s="1013" customFormat="1" ht="23.25" customHeight="1"/>
    <row r="47" ht="23.25" customHeight="1"/>
    <row r="48" ht="23.25" customHeight="1"/>
    <row r="49" spans="1:24" ht="14.25" customHeight="1"/>
    <row r="50" spans="1:24" ht="14.25" customHeight="1"/>
    <row r="51" spans="1:24" ht="16.5" customHeight="1">
      <c r="U51" s="1000"/>
      <c r="V51" s="1000"/>
      <c r="W51" s="1000"/>
      <c r="X51" s="1000"/>
    </row>
    <row r="52" spans="1:24" ht="16.5" customHeight="1">
      <c r="U52" s="1000"/>
      <c r="V52" s="1000"/>
      <c r="W52" s="1000"/>
      <c r="X52" s="1000"/>
    </row>
    <row r="53" spans="1:24" ht="12" customHeight="1">
      <c r="A53" s="1025"/>
      <c r="B53" s="1025"/>
      <c r="C53" s="1025"/>
      <c r="D53" s="1025"/>
      <c r="E53" s="1025"/>
      <c r="F53" s="1025"/>
      <c r="G53" s="1025"/>
      <c r="H53" s="1025"/>
      <c r="I53" s="1025"/>
      <c r="J53" s="1025"/>
      <c r="K53" s="1025"/>
      <c r="L53" s="1025"/>
      <c r="M53" s="1025"/>
      <c r="N53" s="1025"/>
      <c r="O53" s="1025"/>
      <c r="P53" s="1025"/>
      <c r="Q53" s="1025"/>
      <c r="R53" s="1025"/>
      <c r="S53" s="1025"/>
      <c r="T53" s="1025"/>
      <c r="U53" s="1025"/>
      <c r="V53" s="1025"/>
      <c r="W53" s="1025"/>
      <c r="X53" s="1025"/>
    </row>
  </sheetData>
  <mergeCells count="32">
    <mergeCell ref="A12:A14"/>
    <mergeCell ref="A15:A17"/>
    <mergeCell ref="A18:A20"/>
    <mergeCell ref="A21:A23"/>
    <mergeCell ref="Q7:R7"/>
    <mergeCell ref="A9:A11"/>
    <mergeCell ref="I7:I8"/>
    <mergeCell ref="J7:J8"/>
    <mergeCell ref="K7:K8"/>
    <mergeCell ref="L7:L8"/>
    <mergeCell ref="A5:X5"/>
    <mergeCell ref="A6:A8"/>
    <mergeCell ref="B6:B8"/>
    <mergeCell ref="C6:F6"/>
    <mergeCell ref="G6:R6"/>
    <mergeCell ref="S6:X6"/>
    <mergeCell ref="C7:E7"/>
    <mergeCell ref="F7:F8"/>
    <mergeCell ref="G7:G8"/>
    <mergeCell ref="H7:H8"/>
    <mergeCell ref="S7:S8"/>
    <mergeCell ref="T7:T8"/>
    <mergeCell ref="U7:V7"/>
    <mergeCell ref="W7:X7"/>
    <mergeCell ref="N7:N8"/>
    <mergeCell ref="O7:P7"/>
    <mergeCell ref="A4:X4"/>
    <mergeCell ref="T1:U1"/>
    <mergeCell ref="V1:X1"/>
    <mergeCell ref="T2:U2"/>
    <mergeCell ref="V2:X2"/>
    <mergeCell ref="A3:X3"/>
  </mergeCells>
  <phoneticPr fontId="7" type="noConversion"/>
  <hyperlinks>
    <hyperlink ref="Y3" location="預告統計資料發布時間表!A1" display="回發布時間表" xr:uid="{26C42779-4BD8-474C-8C18-609E269AE823}"/>
  </hyperlinks>
  <printOptions horizontalCentered="1" verticalCentered="1"/>
  <pageMargins left="0.59015748031496096" right="0.55157480314960605" top="1.082677165354331" bottom="0.88543307086614198" header="0.78740157480314998" footer="0.59015748031496096"/>
  <pageSetup paperSize="9" scale="61" pageOrder="overThenDown" orientation="landscape" verticalDpi="0"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29C9D-1DBB-4585-B5EF-F7A284617B0E}">
  <sheetPr>
    <pageSetUpPr fitToPage="1"/>
  </sheetPr>
  <dimension ref="A1:U77"/>
  <sheetViews>
    <sheetView view="pageBreakPreview" zoomScale="60" zoomScaleNormal="100" workbookViewId="0">
      <selection activeCell="U3" sqref="U3"/>
    </sheetView>
  </sheetViews>
  <sheetFormatPr defaultColWidth="7.77734375" defaultRowHeight="12" customHeight="1"/>
  <cols>
    <col min="1" max="1" width="10.21875" style="1028" customWidth="1"/>
    <col min="2" max="2" width="7.109375" style="1028" customWidth="1"/>
    <col min="3" max="3" width="9" style="1028" customWidth="1"/>
    <col min="4" max="5" width="8.21875" style="1028" customWidth="1"/>
    <col min="6" max="16" width="9" style="1028" customWidth="1"/>
    <col min="17" max="20" width="9.88671875" style="1028" customWidth="1"/>
    <col min="21" max="21" width="7.77734375" style="1028" customWidth="1"/>
    <col min="22" max="16384" width="7.77734375" style="1028"/>
  </cols>
  <sheetData>
    <row r="1" spans="1:21" ht="16.5" customHeight="1">
      <c r="A1" s="416" t="s">
        <v>999</v>
      </c>
      <c r="B1" s="417"/>
      <c r="C1" s="1026"/>
      <c r="D1" s="1026"/>
      <c r="E1" s="1026"/>
      <c r="F1" s="1027"/>
      <c r="G1" s="1027"/>
      <c r="H1" s="1027"/>
      <c r="I1" s="1027"/>
      <c r="J1" s="1027"/>
      <c r="K1" s="1027"/>
      <c r="P1" s="1503" t="s">
        <v>1000</v>
      </c>
      <c r="Q1" s="1503"/>
      <c r="R1" s="1503" t="s">
        <v>1386</v>
      </c>
      <c r="S1" s="1503"/>
      <c r="T1" s="1503"/>
    </row>
    <row r="2" spans="1:21" ht="16.5" customHeight="1">
      <c r="A2" s="1001" t="s">
        <v>1002</v>
      </c>
      <c r="B2" s="421" t="s">
        <v>1552</v>
      </c>
      <c r="C2" s="1026"/>
      <c r="D2" s="1026"/>
      <c r="E2" s="1026"/>
      <c r="F2" s="1027"/>
      <c r="G2" s="1027"/>
      <c r="H2" s="1027"/>
      <c r="I2" s="1027"/>
      <c r="J2" s="1027"/>
      <c r="K2" s="1027"/>
      <c r="P2" s="1503" t="s">
        <v>1004</v>
      </c>
      <c r="Q2" s="1503"/>
      <c r="R2" s="1772" t="s">
        <v>1579</v>
      </c>
      <c r="S2" s="1772"/>
      <c r="T2" s="1772"/>
    </row>
    <row r="3" spans="1:21" ht="24.9" customHeight="1">
      <c r="A3" s="1806" t="s">
        <v>1588</v>
      </c>
      <c r="B3" s="1806"/>
      <c r="C3" s="1806"/>
      <c r="D3" s="1806"/>
      <c r="E3" s="1806"/>
      <c r="F3" s="1806"/>
      <c r="G3" s="1806"/>
      <c r="H3" s="1806"/>
      <c r="I3" s="1806"/>
      <c r="J3" s="1806"/>
      <c r="K3" s="1806"/>
      <c r="L3" s="1806"/>
      <c r="M3" s="1806"/>
      <c r="N3" s="1806"/>
      <c r="O3" s="1806"/>
      <c r="P3" s="1806"/>
      <c r="Q3" s="1806"/>
      <c r="R3" s="1806"/>
      <c r="S3" s="1806"/>
      <c r="T3" s="1806"/>
      <c r="U3" s="54" t="s">
        <v>12</v>
      </c>
    </row>
    <row r="4" spans="1:21" ht="5.0999999999999996" customHeight="1"/>
    <row r="5" spans="1:21" ht="21" customHeight="1">
      <c r="A5" s="1805" t="s">
        <v>1555</v>
      </c>
      <c r="B5" s="1805"/>
      <c r="C5" s="1805"/>
      <c r="D5" s="1805"/>
      <c r="E5" s="1805"/>
      <c r="F5" s="1805"/>
      <c r="G5" s="1805"/>
      <c r="H5" s="1805"/>
      <c r="I5" s="1805"/>
      <c r="J5" s="1805"/>
      <c r="K5" s="1805"/>
      <c r="L5" s="1805"/>
      <c r="M5" s="1805"/>
      <c r="N5" s="1805"/>
      <c r="O5" s="1805"/>
      <c r="P5" s="1805"/>
      <c r="Q5" s="1805"/>
      <c r="R5" s="1805"/>
      <c r="S5" s="1805"/>
      <c r="T5" s="1805"/>
    </row>
    <row r="6" spans="1:21" s="1032" customFormat="1" ht="32.25" customHeight="1">
      <c r="A6" s="1808" t="s">
        <v>1011</v>
      </c>
      <c r="B6" s="1809" t="s">
        <v>1556</v>
      </c>
      <c r="C6" s="1809" t="s">
        <v>1559</v>
      </c>
      <c r="D6" s="1809"/>
      <c r="E6" s="1809"/>
      <c r="F6" s="1809" t="s">
        <v>1580</v>
      </c>
      <c r="G6" s="1809"/>
      <c r="H6" s="1809"/>
      <c r="I6" s="1809" t="s">
        <v>1581</v>
      </c>
      <c r="J6" s="1809"/>
      <c r="K6" s="1809"/>
      <c r="L6" s="1809" t="s">
        <v>1582</v>
      </c>
      <c r="M6" s="1809"/>
      <c r="N6" s="1809"/>
      <c r="O6" s="1809" t="s">
        <v>1583</v>
      </c>
      <c r="P6" s="1809"/>
      <c r="Q6" s="1809"/>
      <c r="R6" s="1810" t="s">
        <v>1584</v>
      </c>
      <c r="S6" s="1810"/>
      <c r="T6" s="1810"/>
    </row>
    <row r="7" spans="1:21" s="1032" customFormat="1" ht="67.5" customHeight="1">
      <c r="A7" s="1808"/>
      <c r="B7" s="1809"/>
      <c r="C7" s="1033" t="s">
        <v>1016</v>
      </c>
      <c r="D7" s="1033" t="s">
        <v>1569</v>
      </c>
      <c r="E7" s="1033" t="s">
        <v>1570</v>
      </c>
      <c r="F7" s="1030" t="s">
        <v>1585</v>
      </c>
      <c r="G7" s="1030" t="s">
        <v>1586</v>
      </c>
      <c r="H7" s="1030" t="s">
        <v>1587</v>
      </c>
      <c r="I7" s="1030" t="s">
        <v>1585</v>
      </c>
      <c r="J7" s="1030" t="s">
        <v>1586</v>
      </c>
      <c r="K7" s="1030" t="s">
        <v>1587</v>
      </c>
      <c r="L7" s="1030" t="s">
        <v>1585</v>
      </c>
      <c r="M7" s="1030" t="s">
        <v>1586</v>
      </c>
      <c r="N7" s="1030" t="s">
        <v>1587</v>
      </c>
      <c r="O7" s="1030" t="s">
        <v>1585</v>
      </c>
      <c r="P7" s="1030" t="s">
        <v>1586</v>
      </c>
      <c r="Q7" s="1031" t="s">
        <v>1587</v>
      </c>
      <c r="R7" s="1030" t="s">
        <v>1585</v>
      </c>
      <c r="S7" s="1030" t="s">
        <v>1586</v>
      </c>
      <c r="T7" s="1031" t="s">
        <v>1587</v>
      </c>
    </row>
    <row r="8" spans="1:21" s="1040" customFormat="1" ht="23.25" customHeight="1">
      <c r="A8" s="1808" t="s">
        <v>980</v>
      </c>
      <c r="B8" s="1034" t="s">
        <v>1016</v>
      </c>
      <c r="C8" s="1034">
        <v>2</v>
      </c>
      <c r="D8" s="1034">
        <v>2</v>
      </c>
      <c r="E8" s="1034" t="s">
        <v>1406</v>
      </c>
      <c r="F8" s="1035">
        <v>1406</v>
      </c>
      <c r="G8" s="1036">
        <v>112</v>
      </c>
      <c r="H8" s="1035">
        <v>1294</v>
      </c>
      <c r="I8" s="1037">
        <v>49</v>
      </c>
      <c r="J8" s="1037">
        <v>11</v>
      </c>
      <c r="K8" s="1038">
        <v>38</v>
      </c>
      <c r="L8" s="1038">
        <v>1357</v>
      </c>
      <c r="M8" s="1037">
        <v>101</v>
      </c>
      <c r="N8" s="1039">
        <v>1256</v>
      </c>
      <c r="O8" s="1037">
        <v>18</v>
      </c>
      <c r="P8" s="1037">
        <v>2</v>
      </c>
      <c r="Q8" s="1039">
        <v>16</v>
      </c>
      <c r="R8" s="1037">
        <v>31</v>
      </c>
      <c r="S8" s="1037">
        <v>9</v>
      </c>
      <c r="T8" s="1039">
        <v>22</v>
      </c>
    </row>
    <row r="9" spans="1:21" ht="23.25" customHeight="1">
      <c r="A9" s="1808"/>
      <c r="B9" s="1029" t="s">
        <v>1575</v>
      </c>
      <c r="C9" s="1029">
        <v>2</v>
      </c>
      <c r="D9" s="1029">
        <v>2</v>
      </c>
      <c r="E9" s="1034" t="s">
        <v>1406</v>
      </c>
      <c r="F9" s="1035">
        <v>1406</v>
      </c>
      <c r="G9" s="1036">
        <v>112</v>
      </c>
      <c r="H9" s="1035">
        <v>1294</v>
      </c>
      <c r="I9" s="1037">
        <v>49</v>
      </c>
      <c r="J9" s="1037">
        <v>11</v>
      </c>
      <c r="K9" s="1038">
        <v>38</v>
      </c>
      <c r="L9" s="1038">
        <v>1357</v>
      </c>
      <c r="M9" s="1037">
        <v>101</v>
      </c>
      <c r="N9" s="1039">
        <v>1256</v>
      </c>
      <c r="O9" s="1037">
        <v>18</v>
      </c>
      <c r="P9" s="1037">
        <v>2</v>
      </c>
      <c r="Q9" s="1039">
        <v>16</v>
      </c>
      <c r="R9" s="1037">
        <v>31</v>
      </c>
      <c r="S9" s="1037">
        <v>9</v>
      </c>
      <c r="T9" s="1039">
        <v>22</v>
      </c>
    </row>
    <row r="10" spans="1:21" ht="23.25" customHeight="1">
      <c r="A10" s="1808"/>
      <c r="B10" s="1029" t="s">
        <v>1576</v>
      </c>
      <c r="C10" s="1034" t="s">
        <v>1406</v>
      </c>
      <c r="D10" s="1034" t="s">
        <v>1406</v>
      </c>
      <c r="E10" s="1034" t="s">
        <v>1406</v>
      </c>
      <c r="F10" s="1034" t="s">
        <v>1406</v>
      </c>
      <c r="G10" s="1034" t="s">
        <v>1406</v>
      </c>
      <c r="H10" s="1034" t="s">
        <v>1406</v>
      </c>
      <c r="I10" s="1034" t="s">
        <v>1406</v>
      </c>
      <c r="J10" s="1034" t="s">
        <v>1406</v>
      </c>
      <c r="K10" s="1034" t="s">
        <v>1406</v>
      </c>
      <c r="L10" s="1034" t="s">
        <v>1406</v>
      </c>
      <c r="M10" s="1034" t="s">
        <v>1406</v>
      </c>
      <c r="N10" s="1034" t="s">
        <v>1406</v>
      </c>
      <c r="O10" s="1034" t="s">
        <v>1406</v>
      </c>
      <c r="P10" s="1034" t="s">
        <v>1406</v>
      </c>
      <c r="Q10" s="1034" t="s">
        <v>1406</v>
      </c>
      <c r="R10" s="1034" t="s">
        <v>1406</v>
      </c>
      <c r="S10" s="1034" t="s">
        <v>1406</v>
      </c>
      <c r="T10" s="1034" t="s">
        <v>1406</v>
      </c>
    </row>
    <row r="11" spans="1:21" s="1040" customFormat="1" ht="23.25" customHeight="1">
      <c r="A11" s="1807"/>
      <c r="B11" s="1029" t="s">
        <v>1016</v>
      </c>
      <c r="C11" s="1029"/>
      <c r="D11" s="1029"/>
      <c r="E11" s="1029"/>
      <c r="F11" s="1041"/>
      <c r="G11" s="1041"/>
      <c r="H11" s="1041"/>
      <c r="I11" s="1041"/>
      <c r="J11" s="1041"/>
      <c r="K11" s="1041"/>
      <c r="L11" s="1041"/>
      <c r="M11" s="1041"/>
      <c r="N11" s="1042"/>
      <c r="O11" s="1041"/>
      <c r="P11" s="1041"/>
      <c r="Q11" s="1042"/>
      <c r="R11" s="1041"/>
      <c r="S11" s="1041"/>
      <c r="T11" s="1042"/>
    </row>
    <row r="12" spans="1:21" ht="23.25" customHeight="1">
      <c r="A12" s="1807"/>
      <c r="B12" s="1029" t="s">
        <v>1575</v>
      </c>
      <c r="C12" s="1029"/>
      <c r="D12" s="1029"/>
      <c r="E12" s="1029"/>
      <c r="F12" s="1043"/>
      <c r="G12" s="1043"/>
      <c r="H12" s="1043"/>
      <c r="I12" s="1043"/>
      <c r="J12" s="1043"/>
      <c r="K12" s="1043"/>
      <c r="L12" s="1043"/>
      <c r="M12" s="1043"/>
      <c r="N12" s="1044"/>
      <c r="O12" s="1043"/>
      <c r="P12" s="1043"/>
      <c r="Q12" s="1044"/>
      <c r="R12" s="1043"/>
      <c r="S12" s="1043"/>
      <c r="T12" s="1044"/>
    </row>
    <row r="13" spans="1:21" ht="23.25" customHeight="1">
      <c r="A13" s="1807"/>
      <c r="B13" s="1029" t="s">
        <v>1576</v>
      </c>
      <c r="C13" s="1029"/>
      <c r="D13" s="1029"/>
      <c r="E13" s="1029"/>
      <c r="F13" s="1043"/>
      <c r="G13" s="1043"/>
      <c r="H13" s="1043"/>
      <c r="I13" s="1043"/>
      <c r="J13" s="1043"/>
      <c r="K13" s="1043"/>
      <c r="L13" s="1043"/>
      <c r="M13" s="1043"/>
      <c r="N13" s="1044"/>
      <c r="O13" s="1043"/>
      <c r="P13" s="1043"/>
      <c r="Q13" s="1044"/>
      <c r="R13" s="1043"/>
      <c r="S13" s="1043"/>
      <c r="T13" s="1044"/>
    </row>
    <row r="14" spans="1:21" s="1040" customFormat="1" ht="23.25" customHeight="1">
      <c r="A14" s="1807"/>
      <c r="B14" s="1029" t="s">
        <v>1016</v>
      </c>
      <c r="C14" s="1029"/>
      <c r="D14" s="1029"/>
      <c r="E14" s="1029"/>
      <c r="F14" s="1041"/>
      <c r="G14" s="1041"/>
      <c r="H14" s="1041"/>
      <c r="I14" s="1041"/>
      <c r="J14" s="1041"/>
      <c r="K14" s="1041"/>
      <c r="L14" s="1041"/>
      <c r="M14" s="1041"/>
      <c r="N14" s="1042"/>
      <c r="O14" s="1041"/>
      <c r="P14" s="1041"/>
      <c r="Q14" s="1042"/>
      <c r="R14" s="1041"/>
      <c r="S14" s="1041"/>
      <c r="T14" s="1042"/>
    </row>
    <row r="15" spans="1:21" ht="23.25" customHeight="1">
      <c r="A15" s="1807"/>
      <c r="B15" s="1029" t="s">
        <v>1575</v>
      </c>
      <c r="C15" s="1029"/>
      <c r="D15" s="1029"/>
      <c r="E15" s="1029"/>
      <c r="F15" s="1043"/>
      <c r="G15" s="1043"/>
      <c r="H15" s="1043"/>
      <c r="I15" s="1043"/>
      <c r="J15" s="1043"/>
      <c r="K15" s="1043"/>
      <c r="L15" s="1043"/>
      <c r="M15" s="1043"/>
      <c r="N15" s="1044"/>
      <c r="O15" s="1043"/>
      <c r="P15" s="1043"/>
      <c r="Q15" s="1044"/>
      <c r="R15" s="1043"/>
      <c r="S15" s="1043"/>
      <c r="T15" s="1044"/>
    </row>
    <row r="16" spans="1:21" ht="23.25" customHeight="1">
      <c r="A16" s="1807"/>
      <c r="B16" s="1029" t="s">
        <v>1576</v>
      </c>
      <c r="C16" s="1029"/>
      <c r="D16" s="1029"/>
      <c r="E16" s="1029"/>
      <c r="F16" s="1043"/>
      <c r="G16" s="1043"/>
      <c r="H16" s="1043"/>
      <c r="I16" s="1043"/>
      <c r="J16" s="1043"/>
      <c r="K16" s="1043"/>
      <c r="L16" s="1043"/>
      <c r="M16" s="1043"/>
      <c r="N16" s="1044"/>
      <c r="O16" s="1043"/>
      <c r="P16" s="1043"/>
      <c r="Q16" s="1044"/>
      <c r="R16" s="1043"/>
      <c r="S16" s="1043"/>
      <c r="T16" s="1044"/>
    </row>
    <row r="17" spans="1:20" s="1040" customFormat="1" ht="23.25" customHeight="1">
      <c r="A17" s="1807"/>
      <c r="B17" s="1029" t="s">
        <v>1016</v>
      </c>
      <c r="C17" s="1029"/>
      <c r="D17" s="1029"/>
      <c r="E17" s="1029"/>
      <c r="F17" s="1041"/>
      <c r="G17" s="1041"/>
      <c r="H17" s="1041"/>
      <c r="I17" s="1041"/>
      <c r="J17" s="1041"/>
      <c r="K17" s="1041"/>
      <c r="L17" s="1041"/>
      <c r="M17" s="1041"/>
      <c r="N17" s="1042"/>
      <c r="O17" s="1041"/>
      <c r="P17" s="1041"/>
      <c r="Q17" s="1042"/>
      <c r="R17" s="1041"/>
      <c r="S17" s="1041"/>
      <c r="T17" s="1042"/>
    </row>
    <row r="18" spans="1:20" ht="23.25" customHeight="1">
      <c r="A18" s="1807"/>
      <c r="B18" s="1029" t="s">
        <v>1575</v>
      </c>
      <c r="C18" s="1029"/>
      <c r="D18" s="1029"/>
      <c r="E18" s="1029"/>
      <c r="F18" s="1043"/>
      <c r="G18" s="1043"/>
      <c r="H18" s="1043"/>
      <c r="I18" s="1043"/>
      <c r="J18" s="1043"/>
      <c r="K18" s="1043"/>
      <c r="L18" s="1043"/>
      <c r="M18" s="1043"/>
      <c r="N18" s="1044"/>
      <c r="O18" s="1043"/>
      <c r="P18" s="1043"/>
      <c r="Q18" s="1044"/>
      <c r="R18" s="1043"/>
      <c r="S18" s="1043"/>
      <c r="T18" s="1044"/>
    </row>
    <row r="19" spans="1:20" ht="23.25" customHeight="1">
      <c r="A19" s="1807"/>
      <c r="B19" s="1029" t="s">
        <v>1576</v>
      </c>
      <c r="C19" s="1029"/>
      <c r="D19" s="1029"/>
      <c r="E19" s="1029"/>
      <c r="F19" s="1043"/>
      <c r="G19" s="1043"/>
      <c r="H19" s="1043"/>
      <c r="I19" s="1043"/>
      <c r="J19" s="1043"/>
      <c r="K19" s="1043"/>
      <c r="L19" s="1043"/>
      <c r="M19" s="1043"/>
      <c r="N19" s="1044"/>
      <c r="O19" s="1043"/>
      <c r="P19" s="1043"/>
      <c r="Q19" s="1044"/>
      <c r="R19" s="1043"/>
      <c r="S19" s="1043"/>
      <c r="T19" s="1044"/>
    </row>
    <row r="20" spans="1:20" s="418" customFormat="1" ht="24" customHeight="1">
      <c r="A20" s="445" t="s">
        <v>1035</v>
      </c>
      <c r="B20" s="446"/>
      <c r="C20" s="446"/>
      <c r="D20" s="446"/>
      <c r="E20" s="446"/>
      <c r="F20" s="447"/>
      <c r="G20" s="448"/>
      <c r="H20" s="448"/>
      <c r="I20" s="447"/>
      <c r="J20" s="448"/>
      <c r="K20" s="448"/>
      <c r="L20" s="447"/>
      <c r="M20" s="446"/>
      <c r="N20" s="446"/>
      <c r="O20" s="448"/>
      <c r="P20" s="449"/>
      <c r="Q20" s="447"/>
      <c r="R20" s="448"/>
      <c r="S20" s="449"/>
      <c r="T20" s="447"/>
    </row>
    <row r="21" spans="1:20" s="418" customFormat="1" ht="17.25" customHeight="1">
      <c r="A21" s="422"/>
      <c r="B21" s="419"/>
      <c r="C21" s="419"/>
      <c r="D21" s="419"/>
      <c r="E21" s="419"/>
      <c r="G21" s="452"/>
      <c r="H21" s="452"/>
      <c r="J21" s="452"/>
      <c r="K21" s="452"/>
      <c r="M21" s="419"/>
      <c r="N21" s="419"/>
      <c r="O21" s="452"/>
      <c r="P21" s="456"/>
      <c r="R21" s="452"/>
      <c r="S21" s="456"/>
      <c r="T21" s="456" t="s">
        <v>1416</v>
      </c>
    </row>
    <row r="22" spans="1:20" s="418" customFormat="1" ht="16.5" customHeight="1">
      <c r="A22" s="451" t="s">
        <v>1037</v>
      </c>
      <c r="B22" s="419"/>
      <c r="C22" s="419"/>
      <c r="D22" s="419"/>
      <c r="E22" s="451" t="s">
        <v>1038</v>
      </c>
      <c r="H22" s="419"/>
      <c r="I22" s="419" t="s">
        <v>1039</v>
      </c>
      <c r="L22" s="419"/>
      <c r="N22" s="452" t="s">
        <v>1040</v>
      </c>
      <c r="Q22" s="419"/>
      <c r="T22" s="419"/>
    </row>
    <row r="23" spans="1:20" s="418" customFormat="1" ht="16.5" customHeight="1">
      <c r="H23" s="419"/>
      <c r="I23" s="419" t="s">
        <v>1041</v>
      </c>
      <c r="L23" s="419"/>
      <c r="M23" s="451"/>
      <c r="N23" s="419"/>
      <c r="P23" s="419"/>
      <c r="Q23" s="419"/>
      <c r="S23" s="419"/>
      <c r="T23" s="419"/>
    </row>
    <row r="24" spans="1:20" ht="16.5" customHeight="1">
      <c r="A24" s="1045" t="s">
        <v>1042</v>
      </c>
      <c r="B24" s="1045"/>
      <c r="C24" s="1045"/>
      <c r="D24" s="1045"/>
      <c r="E24" s="1045"/>
      <c r="F24" s="1027"/>
      <c r="G24" s="1027"/>
      <c r="H24" s="1027"/>
      <c r="I24" s="1027"/>
      <c r="J24" s="1027"/>
      <c r="K24" s="1027"/>
      <c r="L24" s="1027"/>
      <c r="M24" s="1027"/>
      <c r="N24" s="1027"/>
      <c r="O24" s="1027"/>
      <c r="P24" s="1027"/>
      <c r="Q24" s="1027"/>
      <c r="R24" s="1027"/>
      <c r="S24" s="1027"/>
      <c r="T24" s="1027"/>
    </row>
    <row r="25" spans="1:20" ht="16.5" customHeight="1">
      <c r="A25" s="453" t="s">
        <v>1043</v>
      </c>
      <c r="B25" s="1045"/>
      <c r="C25" s="1045"/>
      <c r="D25" s="1045"/>
      <c r="E25" s="1045"/>
      <c r="F25" s="1027"/>
      <c r="G25" s="1027"/>
      <c r="H25" s="1027"/>
      <c r="I25" s="1027"/>
      <c r="J25" s="1027"/>
      <c r="K25" s="1027"/>
      <c r="L25" s="1027"/>
      <c r="M25" s="1027"/>
      <c r="N25" s="1027"/>
      <c r="O25" s="1027"/>
      <c r="P25" s="1027"/>
      <c r="Q25" s="1027"/>
      <c r="R25" s="1027"/>
      <c r="S25" s="1027"/>
      <c r="T25" s="1027"/>
    </row>
    <row r="26" spans="1:20" ht="15.75" customHeight="1"/>
    <row r="27" spans="1:20" ht="16.5" customHeight="1"/>
    <row r="28" spans="1:20" ht="16.5" customHeight="1"/>
    <row r="29" spans="1:20" ht="16.5" customHeight="1"/>
    <row r="30" spans="1:20" ht="21" customHeight="1"/>
    <row r="31" spans="1:20" ht="16.5" customHeight="1"/>
    <row r="32" spans="1:20" ht="16.5" customHeight="1">
      <c r="A32" s="1032"/>
      <c r="B32" s="1032"/>
      <c r="C32" s="1032"/>
      <c r="D32" s="1032"/>
      <c r="E32" s="1032"/>
      <c r="F32" s="1032"/>
      <c r="G32" s="1032"/>
      <c r="H32" s="1032"/>
      <c r="I32" s="1032"/>
      <c r="J32" s="1032"/>
      <c r="K32" s="1032"/>
      <c r="L32" s="1032"/>
      <c r="M32" s="1032"/>
      <c r="N32" s="1032"/>
      <c r="O32" s="1032"/>
      <c r="P32" s="1032"/>
      <c r="Q32" s="1032"/>
      <c r="R32" s="1032"/>
      <c r="S32" s="1032"/>
      <c r="T32" s="1032"/>
    </row>
    <row r="33" spans="1:20" s="1032" customFormat="1" ht="28.5" customHeight="1"/>
    <row r="34" spans="1:20" s="1032" customFormat="1" ht="28.5" customHeight="1"/>
    <row r="35" spans="1:20" s="1032" customFormat="1" ht="53.25" customHeight="1">
      <c r="A35" s="1040"/>
      <c r="B35" s="1040"/>
      <c r="C35" s="1040"/>
      <c r="D35" s="1040"/>
      <c r="E35" s="1040"/>
      <c r="F35" s="1040"/>
      <c r="G35" s="1040"/>
      <c r="H35" s="1040"/>
      <c r="I35" s="1040"/>
      <c r="J35" s="1040"/>
      <c r="K35" s="1040"/>
      <c r="L35" s="1040"/>
      <c r="M35" s="1040"/>
      <c r="N35" s="1040"/>
      <c r="O35" s="1040"/>
      <c r="P35" s="1040"/>
      <c r="Q35" s="1040"/>
      <c r="R35" s="1040"/>
      <c r="S35" s="1040"/>
      <c r="T35" s="1040"/>
    </row>
    <row r="36" spans="1:20" s="1040" customFormat="1" ht="23.25" customHeight="1">
      <c r="A36" s="1028"/>
      <c r="B36" s="1028"/>
      <c r="C36" s="1028"/>
      <c r="D36" s="1028"/>
      <c r="E36" s="1028"/>
      <c r="F36" s="1028"/>
      <c r="G36" s="1028"/>
      <c r="H36" s="1028"/>
      <c r="I36" s="1028"/>
      <c r="J36" s="1028"/>
      <c r="K36" s="1028"/>
      <c r="L36" s="1028"/>
      <c r="M36" s="1028"/>
      <c r="N36" s="1028"/>
      <c r="O36" s="1028"/>
      <c r="P36" s="1028"/>
      <c r="Q36" s="1028"/>
      <c r="R36" s="1028"/>
      <c r="S36" s="1028"/>
      <c r="T36" s="1028"/>
    </row>
    <row r="37" spans="1:20" ht="23.25" customHeight="1"/>
    <row r="38" spans="1:20" ht="23.25" customHeight="1">
      <c r="A38" s="1040"/>
      <c r="B38" s="1040"/>
      <c r="C38" s="1040"/>
      <c r="D38" s="1040"/>
      <c r="E38" s="1040"/>
      <c r="F38" s="1040"/>
      <c r="G38" s="1040"/>
      <c r="H38" s="1040"/>
      <c r="I38" s="1040"/>
      <c r="J38" s="1040"/>
      <c r="K38" s="1040"/>
      <c r="L38" s="1040"/>
      <c r="M38" s="1040"/>
      <c r="N38" s="1040"/>
      <c r="O38" s="1040"/>
      <c r="P38" s="1040"/>
      <c r="Q38" s="1040"/>
      <c r="R38" s="1040"/>
      <c r="S38" s="1040"/>
      <c r="T38" s="1040"/>
    </row>
    <row r="39" spans="1:20" s="1040" customFormat="1" ht="23.25" customHeight="1">
      <c r="A39" s="1028"/>
      <c r="B39" s="1028"/>
      <c r="C39" s="1028"/>
      <c r="D39" s="1028"/>
      <c r="E39" s="1028"/>
      <c r="F39" s="1028"/>
      <c r="G39" s="1028"/>
      <c r="H39" s="1028"/>
      <c r="I39" s="1028"/>
      <c r="J39" s="1028"/>
      <c r="K39" s="1028"/>
      <c r="L39" s="1028"/>
      <c r="M39" s="1028"/>
      <c r="N39" s="1028"/>
      <c r="O39" s="1028"/>
      <c r="P39" s="1028"/>
      <c r="Q39" s="1028"/>
      <c r="R39" s="1028"/>
      <c r="S39" s="1028"/>
      <c r="T39" s="1028"/>
    </row>
    <row r="40" spans="1:20" ht="23.25" customHeight="1"/>
    <row r="41" spans="1:20" ht="23.25" customHeight="1">
      <c r="A41" s="1040"/>
      <c r="B41" s="1040"/>
      <c r="C41" s="1040"/>
      <c r="D41" s="1040"/>
      <c r="E41" s="1040"/>
      <c r="F41" s="1040"/>
      <c r="G41" s="1040"/>
      <c r="H41" s="1040"/>
      <c r="I41" s="1040"/>
      <c r="J41" s="1040"/>
      <c r="K41" s="1040"/>
      <c r="L41" s="1040"/>
      <c r="M41" s="1040"/>
      <c r="N41" s="1040"/>
      <c r="O41" s="1040"/>
      <c r="P41" s="1040"/>
      <c r="Q41" s="1040"/>
      <c r="R41" s="1040"/>
      <c r="S41" s="1040"/>
      <c r="T41" s="1040"/>
    </row>
    <row r="42" spans="1:20" s="1040" customFormat="1" ht="23.25" customHeight="1">
      <c r="A42" s="1028"/>
      <c r="B42" s="1028"/>
      <c r="C42" s="1028"/>
      <c r="D42" s="1028"/>
      <c r="E42" s="1028"/>
      <c r="F42" s="1028"/>
      <c r="G42" s="1028"/>
      <c r="H42" s="1028"/>
      <c r="I42" s="1028"/>
      <c r="J42" s="1028"/>
      <c r="K42" s="1028"/>
      <c r="L42" s="1028"/>
      <c r="M42" s="1028"/>
      <c r="N42" s="1028"/>
      <c r="O42" s="1028"/>
      <c r="P42" s="1028"/>
      <c r="Q42" s="1028"/>
      <c r="R42" s="1028"/>
      <c r="S42" s="1028"/>
      <c r="T42" s="1028"/>
    </row>
    <row r="43" spans="1:20" ht="23.25" customHeight="1"/>
    <row r="44" spans="1:20" ht="23.25" customHeight="1">
      <c r="A44" s="1040"/>
      <c r="B44" s="1040"/>
      <c r="C44" s="1040"/>
      <c r="D44" s="1040"/>
      <c r="E44" s="1040"/>
      <c r="F44" s="1040"/>
      <c r="G44" s="1040"/>
      <c r="H44" s="1040"/>
      <c r="I44" s="1040"/>
      <c r="J44" s="1040"/>
      <c r="K44" s="1040"/>
      <c r="L44" s="1040"/>
      <c r="M44" s="1040"/>
      <c r="N44" s="1040"/>
      <c r="O44" s="1040"/>
      <c r="P44" s="1040"/>
      <c r="Q44" s="1040"/>
      <c r="R44" s="1040"/>
      <c r="S44" s="1040"/>
      <c r="T44" s="1040"/>
    </row>
    <row r="45" spans="1:20" s="1040" customFormat="1" ht="23.25" customHeight="1">
      <c r="A45" s="1028"/>
      <c r="B45" s="1028"/>
      <c r="C45" s="1028"/>
      <c r="D45" s="1028"/>
      <c r="E45" s="1028"/>
      <c r="F45" s="1028"/>
      <c r="G45" s="1028"/>
      <c r="H45" s="1028"/>
      <c r="I45" s="1028"/>
      <c r="J45" s="1028"/>
      <c r="K45" s="1028"/>
      <c r="L45" s="1028"/>
      <c r="M45" s="1028"/>
      <c r="N45" s="1028"/>
      <c r="O45" s="1028"/>
      <c r="P45" s="1028"/>
      <c r="Q45" s="1028"/>
      <c r="R45" s="1028"/>
      <c r="S45" s="1028"/>
      <c r="T45" s="1028"/>
    </row>
    <row r="46" spans="1:20" ht="23.25" customHeight="1"/>
    <row r="47" spans="1:20" ht="23.25" customHeight="1">
      <c r="A47" s="1040"/>
      <c r="B47" s="1040"/>
      <c r="C47" s="1040"/>
      <c r="D47" s="1040"/>
      <c r="E47" s="1040"/>
      <c r="F47" s="1040"/>
      <c r="G47" s="1040"/>
      <c r="H47" s="1040"/>
      <c r="I47" s="1040"/>
      <c r="J47" s="1040"/>
      <c r="K47" s="1040"/>
      <c r="L47" s="1040"/>
      <c r="M47" s="1040"/>
      <c r="N47" s="1040"/>
      <c r="O47" s="1040"/>
      <c r="P47" s="1040"/>
      <c r="Q47" s="1040"/>
      <c r="R47" s="1040"/>
      <c r="S47" s="1040"/>
      <c r="T47" s="1040"/>
    </row>
    <row r="48" spans="1:20" ht="14.25" customHeight="1"/>
    <row r="49" spans="1:20" ht="14.25" customHeight="1"/>
    <row r="50" spans="1:20" ht="16.5" customHeight="1"/>
    <row r="51" spans="1:20" ht="16.5" customHeight="1"/>
    <row r="58" spans="1:20" ht="15.75" customHeight="1">
      <c r="A58" s="1032"/>
      <c r="B58" s="1032"/>
      <c r="C58" s="1032"/>
      <c r="D58" s="1032"/>
      <c r="E58" s="1032"/>
      <c r="F58" s="1032"/>
      <c r="G58" s="1032"/>
      <c r="H58" s="1032"/>
      <c r="I58" s="1032"/>
      <c r="J58" s="1032"/>
      <c r="K58" s="1032"/>
      <c r="L58" s="1032"/>
      <c r="M58" s="1032"/>
      <c r="N58" s="1032"/>
      <c r="O58" s="1032"/>
      <c r="P58" s="1032"/>
      <c r="Q58" s="1032"/>
      <c r="R58" s="1032"/>
      <c r="S58" s="1032"/>
      <c r="T58" s="1032"/>
    </row>
    <row r="59" spans="1:20" ht="15.75" customHeight="1">
      <c r="A59" s="1032"/>
      <c r="B59" s="1032"/>
      <c r="C59" s="1032"/>
      <c r="D59" s="1032"/>
      <c r="E59" s="1032"/>
      <c r="F59" s="1032"/>
      <c r="G59" s="1032"/>
      <c r="H59" s="1032"/>
      <c r="I59" s="1032"/>
      <c r="J59" s="1032"/>
      <c r="K59" s="1032"/>
      <c r="L59" s="1032"/>
      <c r="M59" s="1032"/>
      <c r="N59" s="1032"/>
      <c r="O59" s="1032"/>
      <c r="P59" s="1032"/>
      <c r="Q59" s="1032"/>
      <c r="R59" s="1032"/>
      <c r="S59" s="1032"/>
      <c r="T59" s="1032"/>
    </row>
    <row r="60" spans="1:20" ht="15.75" customHeight="1">
      <c r="A60" s="1032"/>
      <c r="B60" s="1032"/>
      <c r="C60" s="1032"/>
      <c r="D60" s="1032"/>
      <c r="E60" s="1032"/>
      <c r="F60" s="1032"/>
      <c r="G60" s="1032"/>
      <c r="H60" s="1032"/>
      <c r="I60" s="1032"/>
      <c r="J60" s="1032"/>
      <c r="K60" s="1032"/>
      <c r="L60" s="1032"/>
      <c r="M60" s="1032"/>
      <c r="N60" s="1032"/>
      <c r="O60" s="1032"/>
      <c r="P60" s="1032"/>
      <c r="Q60" s="1032"/>
      <c r="R60" s="1032"/>
      <c r="S60" s="1032"/>
      <c r="T60" s="1032"/>
    </row>
    <row r="61" spans="1:20" ht="12" customHeight="1">
      <c r="A61" s="1040"/>
      <c r="B61" s="1040"/>
      <c r="C61" s="1040"/>
      <c r="D61" s="1040"/>
      <c r="E61" s="1040"/>
      <c r="F61" s="1040"/>
      <c r="G61" s="1040"/>
      <c r="H61" s="1040"/>
      <c r="I61" s="1040"/>
      <c r="J61" s="1040"/>
      <c r="K61" s="1040"/>
      <c r="L61" s="1040"/>
      <c r="M61" s="1040"/>
      <c r="N61" s="1040"/>
      <c r="O61" s="1040"/>
      <c r="P61" s="1040"/>
      <c r="Q61" s="1040"/>
      <c r="R61" s="1040"/>
      <c r="S61" s="1040"/>
      <c r="T61" s="1040"/>
    </row>
    <row r="64" spans="1:20" ht="12" customHeight="1">
      <c r="A64" s="1040"/>
      <c r="B64" s="1040"/>
      <c r="C64" s="1040"/>
      <c r="D64" s="1040"/>
      <c r="E64" s="1040"/>
      <c r="F64" s="1040"/>
      <c r="G64" s="1040"/>
      <c r="H64" s="1040"/>
      <c r="I64" s="1040"/>
      <c r="J64" s="1040"/>
      <c r="K64" s="1040"/>
      <c r="L64" s="1040"/>
      <c r="M64" s="1040"/>
      <c r="N64" s="1040"/>
      <c r="O64" s="1040"/>
      <c r="P64" s="1040"/>
      <c r="Q64" s="1040"/>
      <c r="R64" s="1040"/>
      <c r="S64" s="1040"/>
      <c r="T64" s="1040"/>
    </row>
    <row r="67" spans="1:20" ht="12" customHeight="1">
      <c r="A67" s="1040"/>
      <c r="B67" s="1040"/>
      <c r="C67" s="1040"/>
      <c r="D67" s="1040"/>
      <c r="E67" s="1040"/>
      <c r="F67" s="1040"/>
      <c r="G67" s="1040"/>
      <c r="H67" s="1040"/>
      <c r="I67" s="1040"/>
      <c r="J67" s="1040"/>
      <c r="K67" s="1040"/>
      <c r="L67" s="1040"/>
      <c r="M67" s="1040"/>
      <c r="N67" s="1040"/>
      <c r="O67" s="1040"/>
      <c r="P67" s="1040"/>
      <c r="Q67" s="1040"/>
      <c r="R67" s="1040"/>
      <c r="S67" s="1040"/>
      <c r="T67" s="1040"/>
    </row>
    <row r="70" spans="1:20" ht="12" customHeight="1">
      <c r="A70" s="1040"/>
      <c r="B70" s="1040"/>
      <c r="C70" s="1040"/>
      <c r="D70" s="1040"/>
      <c r="E70" s="1040"/>
      <c r="F70" s="1040"/>
      <c r="G70" s="1040"/>
      <c r="H70" s="1040"/>
      <c r="I70" s="1040"/>
      <c r="J70" s="1040"/>
      <c r="K70" s="1040"/>
      <c r="L70" s="1040"/>
      <c r="M70" s="1040"/>
      <c r="N70" s="1040"/>
      <c r="O70" s="1040"/>
      <c r="P70" s="1040"/>
      <c r="Q70" s="1040"/>
      <c r="R70" s="1040"/>
      <c r="S70" s="1040"/>
      <c r="T70" s="1040"/>
    </row>
    <row r="75" spans="1:20" ht="16.5" customHeight="1">
      <c r="A75" s="1027"/>
      <c r="B75" s="1027"/>
      <c r="C75" s="1027"/>
      <c r="D75" s="1027"/>
      <c r="E75" s="1027"/>
      <c r="F75" s="1027"/>
      <c r="G75" s="1027"/>
    </row>
    <row r="76" spans="1:20" ht="16.5" customHeight="1">
      <c r="A76" s="1027"/>
      <c r="B76" s="1027"/>
      <c r="C76" s="1027"/>
      <c r="D76" s="1027"/>
      <c r="E76" s="1027"/>
      <c r="F76" s="1027"/>
      <c r="G76" s="1027"/>
    </row>
    <row r="77" spans="1:20" ht="12" customHeight="1">
      <c r="A77" s="1046"/>
      <c r="B77" s="1046"/>
      <c r="C77" s="1046"/>
      <c r="D77" s="1046"/>
      <c r="E77" s="1046"/>
      <c r="F77" s="1046"/>
      <c r="G77" s="1046"/>
    </row>
  </sheetData>
  <mergeCells count="18">
    <mergeCell ref="O6:Q6"/>
    <mergeCell ref="R6:T6"/>
    <mergeCell ref="A8:A10"/>
    <mergeCell ref="A11:A13"/>
    <mergeCell ref="A14:A16"/>
    <mergeCell ref="I6:K6"/>
    <mergeCell ref="L6:N6"/>
    <mergeCell ref="A17:A19"/>
    <mergeCell ref="A6:A7"/>
    <mergeCell ref="B6:B7"/>
    <mergeCell ref="C6:E6"/>
    <mergeCell ref="F6:H6"/>
    <mergeCell ref="A5:T5"/>
    <mergeCell ref="P1:Q1"/>
    <mergeCell ref="R1:T1"/>
    <mergeCell ref="P2:Q2"/>
    <mergeCell ref="R2:T2"/>
    <mergeCell ref="A3:T3"/>
  </mergeCells>
  <phoneticPr fontId="7" type="noConversion"/>
  <hyperlinks>
    <hyperlink ref="U3" location="預告統計資料發布時間表!A1" display="回發布時間表" xr:uid="{BFB25D2B-226B-4A8C-B6B4-5574120F3646}"/>
  </hyperlinks>
  <printOptions horizontalCentered="1" verticalCentered="1"/>
  <pageMargins left="0.59015748031496096" right="0.59015748031496096" top="1.2791338582677159" bottom="0.92519685039370114" header="0.98385826771653495" footer="0.62992125984252012"/>
  <pageSetup paperSize="9" scale="73" pageOrder="overThenDown" orientation="landscape" verticalDpi="0"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C767D-5D01-44FE-B77B-9DBCDDADAD1A}">
  <sheetPr>
    <pageSetUpPr fitToPage="1"/>
  </sheetPr>
  <dimension ref="A1:AF29"/>
  <sheetViews>
    <sheetView view="pageBreakPreview" zoomScale="60" zoomScaleNormal="100" workbookViewId="0">
      <selection activeCell="W3" sqref="W3"/>
    </sheetView>
  </sheetViews>
  <sheetFormatPr defaultColWidth="7.77734375" defaultRowHeight="12" customHeight="1"/>
  <cols>
    <col min="1" max="1" width="10.6640625" style="1047" customWidth="1"/>
    <col min="2" max="7" width="6.21875" style="1047" customWidth="1"/>
    <col min="8" max="9" width="14" style="1047" customWidth="1"/>
    <col min="10" max="17" width="7.33203125" style="1047" customWidth="1"/>
    <col min="18" max="19" width="9" style="1047" customWidth="1"/>
    <col min="20" max="21" width="9.88671875" style="1047" customWidth="1"/>
    <col min="22" max="22" width="12.88671875" style="1047" customWidth="1"/>
    <col min="23" max="26" width="10" style="1047" customWidth="1"/>
    <col min="27" max="31" width="7.77734375" style="1047" customWidth="1"/>
    <col min="32" max="32" width="11" style="1047" customWidth="1"/>
    <col min="33" max="258" width="7.77734375" style="1047" customWidth="1"/>
    <col min="259" max="16384" width="7.77734375" style="1047"/>
  </cols>
  <sheetData>
    <row r="1" spans="1:23" ht="16.5" customHeight="1">
      <c r="A1" s="416" t="s">
        <v>999</v>
      </c>
      <c r="B1" s="417"/>
      <c r="D1" s="469"/>
      <c r="E1" s="1048"/>
      <c r="F1" s="1048"/>
      <c r="G1" s="1048"/>
      <c r="I1" s="1049"/>
      <c r="J1" s="1049"/>
      <c r="K1" s="1049"/>
      <c r="L1" s="1049"/>
      <c r="M1" s="1049"/>
      <c r="N1" s="1049"/>
      <c r="O1" s="1049"/>
      <c r="P1" s="1049"/>
      <c r="R1" s="1813"/>
      <c r="S1" s="1048"/>
      <c r="T1" s="420" t="s">
        <v>1000</v>
      </c>
      <c r="U1" s="1503" t="s">
        <v>1386</v>
      </c>
      <c r="V1" s="1503"/>
    </row>
    <row r="2" spans="1:23" ht="18" customHeight="1">
      <c r="A2" s="1001" t="s">
        <v>1002</v>
      </c>
      <c r="B2" s="421" t="s">
        <v>1552</v>
      </c>
      <c r="D2" s="421"/>
      <c r="E2" s="1048"/>
      <c r="F2" s="1048"/>
      <c r="G2" s="1048"/>
      <c r="H2" s="1049"/>
      <c r="I2" s="1049"/>
      <c r="J2" s="1049"/>
      <c r="K2" s="1049"/>
      <c r="L2" s="1049"/>
      <c r="M2" s="1049"/>
      <c r="N2" s="1049"/>
      <c r="O2" s="1049"/>
      <c r="P2" s="1049"/>
      <c r="R2" s="1813"/>
      <c r="S2" s="1048"/>
      <c r="T2" s="420" t="s">
        <v>1004</v>
      </c>
      <c r="U2" s="1772" t="s">
        <v>1589</v>
      </c>
      <c r="V2" s="1772"/>
    </row>
    <row r="3" spans="1:23" ht="21" customHeight="1">
      <c r="A3" s="1050"/>
      <c r="B3" s="1050"/>
      <c r="C3" s="1050"/>
      <c r="D3" s="1050"/>
      <c r="E3" s="1050"/>
      <c r="F3" s="1050"/>
      <c r="G3" s="1050"/>
      <c r="H3" s="1050"/>
      <c r="I3" s="1050"/>
      <c r="J3" s="1050"/>
      <c r="K3" s="1050"/>
      <c r="L3" s="1050"/>
      <c r="M3" s="1050"/>
      <c r="N3" s="1050"/>
      <c r="O3" s="1050"/>
      <c r="P3" s="1050"/>
      <c r="Q3" s="1050"/>
      <c r="R3" s="1050"/>
      <c r="S3" s="1050"/>
      <c r="T3" s="1050"/>
      <c r="U3" s="1050"/>
      <c r="V3" s="1050"/>
      <c r="W3" s="54" t="s">
        <v>12</v>
      </c>
    </row>
    <row r="4" spans="1:23" ht="21" customHeight="1">
      <c r="A4" s="1814" t="s">
        <v>1608</v>
      </c>
      <c r="B4" s="1814"/>
      <c r="C4" s="1814"/>
      <c r="D4" s="1814"/>
      <c r="E4" s="1814"/>
      <c r="F4" s="1814"/>
      <c r="G4" s="1814"/>
      <c r="H4" s="1814"/>
      <c r="I4" s="1814"/>
      <c r="J4" s="1814"/>
      <c r="K4" s="1814"/>
      <c r="L4" s="1814"/>
      <c r="M4" s="1814"/>
      <c r="N4" s="1814"/>
      <c r="O4" s="1814"/>
      <c r="P4" s="1814"/>
      <c r="Q4" s="1814"/>
      <c r="R4" s="1814"/>
      <c r="S4" s="1814"/>
      <c r="T4" s="1814"/>
      <c r="U4" s="1814"/>
      <c r="V4" s="1814"/>
    </row>
    <row r="5" spans="1:23" ht="16.5" customHeight="1">
      <c r="H5" s="1051"/>
      <c r="I5" s="1051"/>
      <c r="J5" s="1051"/>
      <c r="K5" s="1051"/>
      <c r="L5" s="1051"/>
      <c r="M5" s="1051"/>
      <c r="N5" s="1051"/>
      <c r="O5" s="1051"/>
      <c r="P5" s="1051"/>
      <c r="Q5" s="1051"/>
      <c r="R5" s="1051"/>
      <c r="S5" s="1051"/>
      <c r="T5" s="1051"/>
      <c r="U5" s="1051"/>
      <c r="V5" s="1051"/>
    </row>
    <row r="6" spans="1:23" ht="16.5" customHeight="1">
      <c r="A6" s="1815" t="s">
        <v>1555</v>
      </c>
      <c r="B6" s="1815"/>
      <c r="C6" s="1815"/>
      <c r="D6" s="1815"/>
      <c r="E6" s="1815"/>
      <c r="F6" s="1815"/>
      <c r="G6" s="1815"/>
      <c r="H6" s="1815"/>
      <c r="I6" s="1815"/>
      <c r="J6" s="1815"/>
      <c r="K6" s="1815"/>
      <c r="L6" s="1815"/>
      <c r="M6" s="1815"/>
      <c r="N6" s="1815"/>
      <c r="O6" s="1815"/>
      <c r="P6" s="1815"/>
      <c r="Q6" s="1815"/>
      <c r="R6" s="1815"/>
      <c r="S6" s="1815"/>
      <c r="T6" s="1815"/>
      <c r="U6" s="1815"/>
      <c r="V6" s="1815"/>
    </row>
    <row r="7" spans="1:23" s="1053" customFormat="1" ht="22.5" customHeight="1">
      <c r="A7" s="1811" t="s">
        <v>1011</v>
      </c>
      <c r="B7" s="1812" t="s">
        <v>1590</v>
      </c>
      <c r="C7" s="1812"/>
      <c r="D7" s="1812"/>
      <c r="E7" s="1812"/>
      <c r="F7" s="1812"/>
      <c r="G7" s="1812"/>
      <c r="H7" s="1812" t="s">
        <v>1591</v>
      </c>
      <c r="I7" s="1812"/>
      <c r="J7" s="1812" t="s">
        <v>1592</v>
      </c>
      <c r="K7" s="1812"/>
      <c r="L7" s="1812"/>
      <c r="M7" s="1812"/>
      <c r="N7" s="1812" t="s">
        <v>1593</v>
      </c>
      <c r="O7" s="1812"/>
      <c r="P7" s="1812"/>
      <c r="Q7" s="1812"/>
      <c r="R7" s="1812" t="s">
        <v>1594</v>
      </c>
      <c r="S7" s="1812"/>
      <c r="T7" s="1812"/>
      <c r="U7" s="1812"/>
      <c r="V7" s="1816" t="s">
        <v>1595</v>
      </c>
    </row>
    <row r="8" spans="1:23" s="1053" customFormat="1" ht="22.5" customHeight="1">
      <c r="A8" s="1811"/>
      <c r="B8" s="1812" t="s">
        <v>1596</v>
      </c>
      <c r="C8" s="1812"/>
      <c r="D8" s="1812"/>
      <c r="E8" s="1812"/>
      <c r="F8" s="1812" t="s">
        <v>1597</v>
      </c>
      <c r="G8" s="1812"/>
      <c r="H8" s="1812"/>
      <c r="I8" s="1812"/>
      <c r="J8" s="1812"/>
      <c r="K8" s="1812"/>
      <c r="L8" s="1812"/>
      <c r="M8" s="1812"/>
      <c r="N8" s="1812"/>
      <c r="O8" s="1812"/>
      <c r="P8" s="1812"/>
      <c r="Q8" s="1812"/>
      <c r="R8" s="1812"/>
      <c r="S8" s="1812"/>
      <c r="T8" s="1812"/>
      <c r="U8" s="1812"/>
      <c r="V8" s="1816"/>
    </row>
    <row r="9" spans="1:23" s="1053" customFormat="1" ht="58.5" customHeight="1">
      <c r="A9" s="1811"/>
      <c r="B9" s="1812" t="s">
        <v>1598</v>
      </c>
      <c r="C9" s="1812"/>
      <c r="D9" s="1812" t="s">
        <v>1599</v>
      </c>
      <c r="E9" s="1812"/>
      <c r="F9" s="1812" t="s">
        <v>1600</v>
      </c>
      <c r="G9" s="1812"/>
      <c r="H9" s="1812" t="s">
        <v>1601</v>
      </c>
      <c r="I9" s="1812" t="s">
        <v>1602</v>
      </c>
      <c r="J9" s="1812" t="s">
        <v>1603</v>
      </c>
      <c r="K9" s="1812"/>
      <c r="L9" s="1812" t="s">
        <v>1604</v>
      </c>
      <c r="M9" s="1812"/>
      <c r="N9" s="1812" t="s">
        <v>1603</v>
      </c>
      <c r="O9" s="1812"/>
      <c r="P9" s="1812" t="s">
        <v>1604</v>
      </c>
      <c r="Q9" s="1812"/>
      <c r="R9" s="1812" t="s">
        <v>1605</v>
      </c>
      <c r="S9" s="1812"/>
      <c r="T9" s="1812" t="s">
        <v>1606</v>
      </c>
      <c r="U9" s="1812"/>
      <c r="V9" s="1816"/>
    </row>
    <row r="10" spans="1:23" s="1053" customFormat="1" ht="34.5" customHeight="1">
      <c r="A10" s="1811"/>
      <c r="B10" s="1054" t="s">
        <v>1056</v>
      </c>
      <c r="C10" s="1054" t="s">
        <v>1057</v>
      </c>
      <c r="D10" s="1054" t="s">
        <v>1056</v>
      </c>
      <c r="E10" s="1054" t="s">
        <v>1057</v>
      </c>
      <c r="F10" s="1054" t="s">
        <v>1056</v>
      </c>
      <c r="G10" s="1054" t="s">
        <v>1057</v>
      </c>
      <c r="H10" s="1812"/>
      <c r="I10" s="1812"/>
      <c r="J10" s="1054" t="s">
        <v>1056</v>
      </c>
      <c r="K10" s="1054" t="s">
        <v>1057</v>
      </c>
      <c r="L10" s="1054" t="s">
        <v>1056</v>
      </c>
      <c r="M10" s="1054" t="s">
        <v>1057</v>
      </c>
      <c r="N10" s="1054" t="s">
        <v>1056</v>
      </c>
      <c r="O10" s="1054" t="s">
        <v>1057</v>
      </c>
      <c r="P10" s="1054" t="s">
        <v>1056</v>
      </c>
      <c r="Q10" s="1054" t="s">
        <v>1057</v>
      </c>
      <c r="R10" s="1054" t="s">
        <v>1056</v>
      </c>
      <c r="S10" s="1054" t="s">
        <v>1057</v>
      </c>
      <c r="T10" s="1054" t="s">
        <v>1056</v>
      </c>
      <c r="U10" s="1054" t="s">
        <v>1057</v>
      </c>
      <c r="V10" s="1816"/>
    </row>
    <row r="11" spans="1:23" s="1059" customFormat="1" ht="23.25" customHeight="1">
      <c r="A11" s="1055" t="s">
        <v>980</v>
      </c>
      <c r="B11" s="1055"/>
      <c r="C11" s="1056"/>
      <c r="D11" s="1056"/>
      <c r="E11" s="1056"/>
      <c r="F11" s="1056"/>
      <c r="G11" s="1056"/>
      <c r="H11" s="1057"/>
      <c r="I11" s="1057"/>
      <c r="J11" s="1057"/>
      <c r="K11" s="1057"/>
      <c r="L11" s="1057"/>
      <c r="M11" s="1057"/>
      <c r="N11" s="1057"/>
      <c r="O11" s="1057"/>
      <c r="P11" s="1057"/>
      <c r="Q11" s="1057"/>
      <c r="R11" s="1057"/>
      <c r="S11" s="1057"/>
      <c r="T11" s="1057"/>
      <c r="U11" s="1058"/>
      <c r="V11" s="1058"/>
    </row>
    <row r="12" spans="1:23" ht="23.25" customHeight="1">
      <c r="A12" s="1060" t="s">
        <v>1078</v>
      </c>
      <c r="B12" s="1060" t="s">
        <v>1406</v>
      </c>
      <c r="C12" s="1060" t="s">
        <v>1406</v>
      </c>
      <c r="D12" s="1060" t="s">
        <v>1406</v>
      </c>
      <c r="E12" s="1060" t="s">
        <v>1406</v>
      </c>
      <c r="F12" s="1060" t="s">
        <v>1406</v>
      </c>
      <c r="G12" s="1060" t="s">
        <v>1406</v>
      </c>
      <c r="H12" s="1061">
        <v>14</v>
      </c>
      <c r="I12" s="1060" t="s">
        <v>1406</v>
      </c>
      <c r="J12" s="1060" t="s">
        <v>1406</v>
      </c>
      <c r="K12" s="1060" t="s">
        <v>1406</v>
      </c>
      <c r="L12" s="1062">
        <v>1</v>
      </c>
      <c r="M12" s="1060" t="s">
        <v>1406</v>
      </c>
      <c r="N12" s="1062">
        <v>1</v>
      </c>
      <c r="O12" s="1060" t="s">
        <v>1406</v>
      </c>
      <c r="P12" s="1060" t="s">
        <v>1406</v>
      </c>
      <c r="Q12" s="1062">
        <v>1</v>
      </c>
      <c r="R12" s="1060" t="s">
        <v>1406</v>
      </c>
      <c r="S12" s="1060" t="s">
        <v>1406</v>
      </c>
      <c r="T12" s="1060" t="s">
        <v>1406</v>
      </c>
      <c r="U12" s="1060" t="s">
        <v>1406</v>
      </c>
      <c r="V12" s="1060" t="s">
        <v>1406</v>
      </c>
    </row>
    <row r="13" spans="1:23" ht="23.25" customHeight="1">
      <c r="A13" s="1060"/>
      <c r="B13" s="1060"/>
      <c r="C13" s="1052"/>
      <c r="D13" s="1052"/>
      <c r="E13" s="1052"/>
      <c r="F13" s="1052"/>
      <c r="G13" s="1052"/>
      <c r="H13" s="1063"/>
      <c r="I13" s="1062"/>
      <c r="J13" s="1062"/>
      <c r="K13" s="1062"/>
      <c r="L13" s="1062"/>
      <c r="M13" s="1062"/>
      <c r="N13" s="1062"/>
      <c r="O13" s="1062"/>
      <c r="P13" s="1062"/>
      <c r="Q13" s="1062"/>
      <c r="R13" s="1062"/>
      <c r="S13" s="1062"/>
      <c r="T13" s="1062"/>
      <c r="U13" s="1064"/>
      <c r="V13" s="1064"/>
    </row>
    <row r="14" spans="1:23" s="1059" customFormat="1" ht="23.25" customHeight="1">
      <c r="A14" s="1060"/>
      <c r="B14" s="1060"/>
      <c r="C14" s="1052"/>
      <c r="D14" s="1052"/>
      <c r="E14" s="1052"/>
      <c r="F14" s="1052"/>
      <c r="G14" s="1052"/>
      <c r="H14" s="1065"/>
      <c r="I14" s="1065"/>
      <c r="J14" s="1065"/>
      <c r="K14" s="1065"/>
      <c r="L14" s="1065"/>
      <c r="M14" s="1065"/>
      <c r="N14" s="1065"/>
      <c r="O14" s="1065"/>
      <c r="P14" s="1065"/>
      <c r="Q14" s="1065"/>
      <c r="R14" s="1065"/>
      <c r="S14" s="1065"/>
      <c r="T14" s="1065"/>
      <c r="U14" s="1066"/>
      <c r="V14" s="1066"/>
    </row>
    <row r="15" spans="1:23" ht="23.25" customHeight="1">
      <c r="A15" s="1060"/>
      <c r="B15" s="1060"/>
      <c r="C15" s="1052"/>
      <c r="D15" s="1052"/>
      <c r="E15" s="1052"/>
      <c r="F15" s="1052"/>
      <c r="G15" s="1052"/>
      <c r="H15" s="1063"/>
      <c r="I15" s="1062"/>
      <c r="J15" s="1062"/>
      <c r="K15" s="1062"/>
      <c r="L15" s="1062"/>
      <c r="M15" s="1062"/>
      <c r="N15" s="1062"/>
      <c r="O15" s="1062"/>
      <c r="P15" s="1062"/>
      <c r="Q15" s="1062"/>
      <c r="R15" s="1062"/>
      <c r="S15" s="1062"/>
      <c r="T15" s="1062"/>
      <c r="U15" s="1064"/>
      <c r="V15" s="1064"/>
    </row>
    <row r="16" spans="1:23" ht="23.25" customHeight="1">
      <c r="A16" s="1060"/>
      <c r="B16" s="1060"/>
      <c r="C16" s="1052"/>
      <c r="D16" s="1052"/>
      <c r="E16" s="1052"/>
      <c r="F16" s="1052"/>
      <c r="G16" s="1052"/>
      <c r="H16" s="1063"/>
      <c r="I16" s="1062"/>
      <c r="J16" s="1062"/>
      <c r="K16" s="1062"/>
      <c r="L16" s="1062"/>
      <c r="M16" s="1062"/>
      <c r="N16" s="1062"/>
      <c r="O16" s="1062"/>
      <c r="P16" s="1062"/>
      <c r="Q16" s="1062"/>
      <c r="R16" s="1062"/>
      <c r="S16" s="1062"/>
      <c r="T16" s="1062"/>
      <c r="U16" s="1064"/>
      <c r="V16" s="1064"/>
    </row>
    <row r="17" spans="1:32" s="1059" customFormat="1" ht="23.25" customHeight="1">
      <c r="A17" s="1060"/>
      <c r="B17" s="1060"/>
      <c r="C17" s="1052"/>
      <c r="D17" s="1052"/>
      <c r="E17" s="1052"/>
      <c r="F17" s="1052"/>
      <c r="G17" s="1052"/>
      <c r="H17" s="1065"/>
      <c r="I17" s="1065"/>
      <c r="J17" s="1065"/>
      <c r="K17" s="1065"/>
      <c r="L17" s="1065"/>
      <c r="M17" s="1065"/>
      <c r="N17" s="1065"/>
      <c r="O17" s="1065"/>
      <c r="P17" s="1065"/>
      <c r="Q17" s="1065"/>
      <c r="R17" s="1065"/>
      <c r="S17" s="1065"/>
      <c r="T17" s="1065"/>
      <c r="U17" s="1066"/>
      <c r="V17" s="1066"/>
    </row>
    <row r="18" spans="1:32" ht="23.25" customHeight="1">
      <c r="A18" s="1060"/>
      <c r="B18" s="1060"/>
      <c r="C18" s="1052"/>
      <c r="D18" s="1052"/>
      <c r="E18" s="1052"/>
      <c r="F18" s="1052"/>
      <c r="G18" s="1052"/>
      <c r="H18" s="1063"/>
      <c r="I18" s="1062"/>
      <c r="J18" s="1062"/>
      <c r="K18" s="1062"/>
      <c r="L18" s="1062"/>
      <c r="M18" s="1062"/>
      <c r="N18" s="1062"/>
      <c r="O18" s="1062"/>
      <c r="P18" s="1062"/>
      <c r="Q18" s="1062"/>
      <c r="R18" s="1062"/>
      <c r="S18" s="1062"/>
      <c r="T18" s="1062"/>
      <c r="U18" s="1064"/>
      <c r="V18" s="1064"/>
    </row>
    <row r="19" spans="1:32" ht="23.25" customHeight="1">
      <c r="A19" s="1060"/>
      <c r="B19" s="1060"/>
      <c r="C19" s="1052"/>
      <c r="D19" s="1052"/>
      <c r="E19" s="1052"/>
      <c r="F19" s="1052"/>
      <c r="G19" s="1052"/>
      <c r="H19" s="1063"/>
      <c r="I19" s="1062"/>
      <c r="J19" s="1062"/>
      <c r="K19" s="1062"/>
      <c r="L19" s="1062"/>
      <c r="M19" s="1062"/>
      <c r="N19" s="1062"/>
      <c r="O19" s="1062"/>
      <c r="P19" s="1062"/>
      <c r="Q19" s="1062"/>
      <c r="R19" s="1062"/>
      <c r="S19" s="1062"/>
      <c r="T19" s="1062"/>
      <c r="U19" s="1064"/>
      <c r="V19" s="1064"/>
    </row>
    <row r="20" spans="1:32" s="1059" customFormat="1" ht="23.25" customHeight="1">
      <c r="A20" s="1060"/>
      <c r="B20" s="1060"/>
      <c r="C20" s="1052"/>
      <c r="D20" s="1052"/>
      <c r="E20" s="1052"/>
      <c r="F20" s="1052"/>
      <c r="G20" s="1052"/>
      <c r="H20" s="1065"/>
      <c r="I20" s="1065"/>
      <c r="J20" s="1065"/>
      <c r="K20" s="1065"/>
      <c r="L20" s="1065"/>
      <c r="M20" s="1065"/>
      <c r="N20" s="1065"/>
      <c r="O20" s="1065"/>
      <c r="P20" s="1065"/>
      <c r="Q20" s="1065"/>
      <c r="R20" s="1065"/>
      <c r="S20" s="1065"/>
      <c r="T20" s="1065"/>
      <c r="U20" s="1066"/>
      <c r="V20" s="1066"/>
    </row>
    <row r="21" spans="1:32" ht="23.25" customHeight="1">
      <c r="A21" s="1060"/>
      <c r="B21" s="1060"/>
      <c r="C21" s="1052"/>
      <c r="D21" s="1052"/>
      <c r="E21" s="1052"/>
      <c r="F21" s="1052"/>
      <c r="G21" s="1052"/>
      <c r="H21" s="1063"/>
      <c r="I21" s="1062"/>
      <c r="J21" s="1062"/>
      <c r="K21" s="1062"/>
      <c r="L21" s="1062"/>
      <c r="M21" s="1062"/>
      <c r="N21" s="1062"/>
      <c r="O21" s="1062"/>
      <c r="P21" s="1062"/>
      <c r="Q21" s="1062"/>
      <c r="R21" s="1062"/>
      <c r="S21" s="1062"/>
      <c r="T21" s="1062"/>
      <c r="U21" s="1064"/>
      <c r="V21" s="1064"/>
    </row>
    <row r="22" spans="1:32" ht="23.25" customHeight="1">
      <c r="A22" s="1060"/>
      <c r="B22" s="1060"/>
      <c r="C22" s="1052"/>
      <c r="D22" s="1052"/>
      <c r="E22" s="1052"/>
      <c r="F22" s="1052"/>
      <c r="G22" s="1052"/>
      <c r="H22" s="1063"/>
      <c r="I22" s="1062"/>
      <c r="J22" s="1062"/>
      <c r="K22" s="1062"/>
      <c r="L22" s="1062"/>
      <c r="M22" s="1062"/>
      <c r="N22" s="1062"/>
      <c r="O22" s="1062"/>
      <c r="P22" s="1062"/>
      <c r="Q22" s="1062"/>
      <c r="R22" s="1062"/>
      <c r="S22" s="1062"/>
      <c r="T22" s="1062"/>
      <c r="U22" s="1064"/>
      <c r="V22" s="1064"/>
    </row>
    <row r="23" spans="1:32" s="418" customFormat="1" ht="24" customHeight="1">
      <c r="A23" s="445" t="s">
        <v>1035</v>
      </c>
      <c r="B23" s="1067"/>
      <c r="C23" s="446"/>
      <c r="D23" s="446"/>
      <c r="E23" s="446"/>
      <c r="F23" s="446"/>
      <c r="G23" s="447"/>
      <c r="H23" s="448"/>
      <c r="I23" s="447"/>
      <c r="J23" s="448"/>
      <c r="K23" s="448"/>
      <c r="L23" s="448"/>
      <c r="M23" s="447"/>
      <c r="N23" s="446"/>
      <c r="O23" s="446"/>
      <c r="P23" s="446"/>
      <c r="Q23" s="446"/>
      <c r="R23" s="448"/>
      <c r="S23" s="448"/>
      <c r="T23" s="449"/>
      <c r="U23" s="449"/>
      <c r="V23" s="447"/>
    </row>
    <row r="24" spans="1:32" s="418" customFormat="1" ht="18.899999999999999" customHeight="1">
      <c r="A24" s="422"/>
      <c r="B24" s="422"/>
      <c r="C24" s="419"/>
      <c r="D24" s="419"/>
      <c r="E24" s="419"/>
      <c r="F24" s="419"/>
      <c r="H24" s="452"/>
      <c r="J24" s="452"/>
      <c r="K24" s="452"/>
      <c r="L24" s="452"/>
      <c r="N24" s="419"/>
      <c r="O24" s="419"/>
      <c r="P24" s="419"/>
      <c r="Q24" s="419"/>
      <c r="R24" s="452"/>
      <c r="S24" s="452"/>
      <c r="T24" s="456"/>
      <c r="U24" s="456"/>
      <c r="V24" s="456" t="s">
        <v>1416</v>
      </c>
    </row>
    <row r="25" spans="1:32" s="418" customFormat="1" ht="13.5" customHeight="1">
      <c r="A25" s="451" t="s">
        <v>1037</v>
      </c>
      <c r="B25" s="451"/>
      <c r="C25" s="419"/>
      <c r="D25" s="419"/>
      <c r="E25" s="419"/>
      <c r="F25" s="452" t="s">
        <v>1038</v>
      </c>
      <c r="J25" s="452" t="s">
        <v>1039</v>
      </c>
      <c r="K25" s="419"/>
      <c r="L25" s="419"/>
      <c r="O25" s="452" t="s">
        <v>1040</v>
      </c>
      <c r="Q25" s="452"/>
      <c r="S25" s="452"/>
      <c r="V25" s="419"/>
    </row>
    <row r="26" spans="1:32" s="418" customFormat="1" ht="14.25" customHeight="1">
      <c r="J26" s="452" t="s">
        <v>1041</v>
      </c>
      <c r="K26" s="419"/>
      <c r="L26" s="419"/>
      <c r="M26" s="451"/>
      <c r="N26" s="451"/>
      <c r="O26" s="451"/>
      <c r="Q26" s="419"/>
      <c r="T26" s="419"/>
      <c r="U26" s="419"/>
      <c r="V26" s="419"/>
    </row>
    <row r="27" spans="1:32" ht="16.5" customHeight="1">
      <c r="A27" s="1068" t="s">
        <v>1042</v>
      </c>
      <c r="B27" s="1068"/>
      <c r="C27" s="1068"/>
      <c r="D27" s="1068"/>
      <c r="E27" s="1068"/>
      <c r="F27" s="1068"/>
      <c r="G27" s="1068"/>
      <c r="H27" s="1049"/>
      <c r="I27" s="1049"/>
      <c r="J27" s="1049"/>
      <c r="K27" s="1049"/>
      <c r="L27" s="1049"/>
      <c r="M27" s="1049"/>
      <c r="N27" s="1049"/>
      <c r="O27" s="1049"/>
      <c r="P27" s="1049"/>
      <c r="Q27" s="1049"/>
      <c r="R27" s="1049"/>
      <c r="S27" s="1049"/>
      <c r="T27" s="1049"/>
      <c r="U27" s="1049"/>
      <c r="V27" s="1049"/>
      <c r="W27" s="1049"/>
      <c r="X27" s="1049"/>
      <c r="Y27" s="1049"/>
      <c r="Z27" s="1049"/>
      <c r="AA27" s="1049"/>
      <c r="AB27" s="1049"/>
      <c r="AC27" s="1049"/>
      <c r="AD27" s="1049"/>
      <c r="AE27" s="1049"/>
      <c r="AF27" s="1049"/>
    </row>
    <row r="28" spans="1:32" ht="16.5" customHeight="1">
      <c r="A28" s="453" t="s">
        <v>1094</v>
      </c>
      <c r="B28" s="453"/>
      <c r="C28" s="1068"/>
      <c r="D28" s="1068"/>
      <c r="E28" s="1068"/>
      <c r="F28" s="1068"/>
      <c r="G28" s="1068"/>
      <c r="H28" s="1049"/>
      <c r="I28" s="1049"/>
      <c r="J28" s="1049"/>
      <c r="K28" s="1049"/>
      <c r="L28" s="1049"/>
      <c r="M28" s="1049"/>
      <c r="N28" s="1049"/>
      <c r="O28" s="1049"/>
      <c r="P28" s="1049"/>
      <c r="Q28" s="1049"/>
      <c r="R28" s="1049"/>
      <c r="S28" s="1049"/>
      <c r="T28" s="1049"/>
      <c r="U28" s="1049"/>
      <c r="V28" s="1049"/>
      <c r="W28" s="1049"/>
      <c r="X28" s="1049"/>
      <c r="Y28" s="1049"/>
      <c r="Z28" s="1049"/>
      <c r="AA28" s="1049"/>
      <c r="AB28" s="1049"/>
      <c r="AC28" s="1049"/>
      <c r="AD28" s="1049"/>
      <c r="AE28" s="1049"/>
      <c r="AF28" s="1049"/>
    </row>
    <row r="29" spans="1:32" ht="16.5" customHeight="1">
      <c r="A29" s="1069" t="s">
        <v>1607</v>
      </c>
      <c r="B29" s="1069"/>
      <c r="C29" s="1070"/>
      <c r="D29" s="1070"/>
      <c r="E29" s="1070"/>
      <c r="F29" s="1070"/>
      <c r="G29" s="1070"/>
      <c r="H29" s="1070"/>
      <c r="I29" s="1070"/>
      <c r="J29" s="1070"/>
      <c r="K29" s="1070"/>
      <c r="L29" s="1070"/>
      <c r="M29" s="1070"/>
      <c r="N29" s="1070"/>
      <c r="O29" s="1070"/>
      <c r="P29" s="1070"/>
      <c r="Q29" s="1070"/>
      <c r="R29" s="1070"/>
      <c r="S29" s="1070"/>
      <c r="T29" s="1070"/>
      <c r="U29" s="1070"/>
      <c r="V29" s="1070"/>
      <c r="W29" s="1070"/>
      <c r="X29" s="1070"/>
      <c r="Y29" s="1070"/>
      <c r="Z29" s="1070"/>
      <c r="AA29" s="1070"/>
      <c r="AB29" s="1070"/>
      <c r="AC29" s="1070"/>
      <c r="AD29" s="1070"/>
      <c r="AE29" s="1070"/>
      <c r="AF29" s="1070"/>
    </row>
  </sheetData>
  <mergeCells count="25">
    <mergeCell ref="R7:U8"/>
    <mergeCell ref="V7:V10"/>
    <mergeCell ref="B8:E8"/>
    <mergeCell ref="F8:G8"/>
    <mergeCell ref="B9:C9"/>
    <mergeCell ref="D9:E9"/>
    <mergeCell ref="F9:G9"/>
    <mergeCell ref="H9:H10"/>
    <mergeCell ref="I9:I10"/>
    <mergeCell ref="J9:K9"/>
    <mergeCell ref="L9:M9"/>
    <mergeCell ref="N9:O9"/>
    <mergeCell ref="P9:Q9"/>
    <mergeCell ref="R9:S9"/>
    <mergeCell ref="T9:U9"/>
    <mergeCell ref="R1:R2"/>
    <mergeCell ref="U1:V1"/>
    <mergeCell ref="U2:V2"/>
    <mergeCell ref="A4:V4"/>
    <mergeCell ref="A6:V6"/>
    <mergeCell ref="A7:A10"/>
    <mergeCell ref="B7:G7"/>
    <mergeCell ref="H7:I8"/>
    <mergeCell ref="J7:M8"/>
    <mergeCell ref="N7:Q8"/>
  </mergeCells>
  <phoneticPr fontId="7" type="noConversion"/>
  <hyperlinks>
    <hyperlink ref="W3" location="預告統計資料發布時間表!A1" display="回發布時間表" xr:uid="{80FAE2D3-9CD8-4E15-896F-AB30F4003F28}"/>
  </hyperlinks>
  <printOptions horizontalCentered="1" verticalCentered="1"/>
  <pageMargins left="0.59015748031496096" right="0.59015748031496096" top="1.082677165354331" bottom="1.003543307086614" header="0.78740157480314998" footer="0.70826771653543308"/>
  <pageSetup paperSize="9" scale="71" pageOrder="overThenDown" orientation="landscape" verticalDpi="0"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B9002-65BD-48C6-83A8-6B501CEACA3C}">
  <sheetPr>
    <pageSetUpPr fitToPage="1"/>
  </sheetPr>
  <dimension ref="A1:X26"/>
  <sheetViews>
    <sheetView view="pageBreakPreview" zoomScale="60" zoomScaleNormal="100" workbookViewId="0">
      <selection activeCell="J3" sqref="J3"/>
    </sheetView>
  </sheetViews>
  <sheetFormatPr defaultColWidth="7.77734375" defaultRowHeight="12" customHeight="1"/>
  <cols>
    <col min="1" max="1" width="12.33203125" style="1071" customWidth="1"/>
    <col min="2" max="2" width="9.5546875" style="1071" customWidth="1"/>
    <col min="3" max="6" width="21.5546875" style="1071" customWidth="1"/>
    <col min="7" max="8" width="11.5546875" style="1071" customWidth="1"/>
    <col min="9" max="9" width="21.5546875" style="1071" customWidth="1"/>
    <col min="10" max="18" width="10" style="1071" customWidth="1"/>
    <col min="19" max="23" width="7.77734375" style="1071" customWidth="1"/>
    <col min="24" max="24" width="11" style="1071" customWidth="1"/>
    <col min="25" max="258" width="7.77734375" style="1071" customWidth="1"/>
    <col min="259" max="16384" width="7.77734375" style="1071"/>
  </cols>
  <sheetData>
    <row r="1" spans="1:10" ht="16.5" customHeight="1">
      <c r="A1" s="416" t="s">
        <v>999</v>
      </c>
      <c r="B1" s="417"/>
      <c r="D1" s="1072"/>
      <c r="E1" s="1072"/>
      <c r="F1" s="1072"/>
      <c r="G1" s="420" t="s">
        <v>1000</v>
      </c>
      <c r="H1" s="1503" t="s">
        <v>1386</v>
      </c>
      <c r="I1" s="1503"/>
    </row>
    <row r="2" spans="1:10" ht="16.5" customHeight="1">
      <c r="A2" s="1001" t="s">
        <v>1002</v>
      </c>
      <c r="B2" s="421" t="s">
        <v>1552</v>
      </c>
      <c r="C2" s="1073"/>
      <c r="D2" s="1072"/>
      <c r="E2" s="1072"/>
      <c r="F2" s="1072"/>
      <c r="G2" s="420" t="s">
        <v>1004</v>
      </c>
      <c r="H2" s="1772" t="s">
        <v>1609</v>
      </c>
      <c r="I2" s="1772"/>
    </row>
    <row r="3" spans="1:10" ht="21" customHeight="1">
      <c r="A3" s="1074"/>
      <c r="B3" s="1074"/>
      <c r="C3" s="1074"/>
      <c r="D3" s="1074"/>
      <c r="E3" s="1074"/>
      <c r="F3" s="1074"/>
      <c r="G3" s="1074"/>
      <c r="H3" s="1074"/>
      <c r="I3" s="1074"/>
      <c r="J3" s="54" t="s">
        <v>12</v>
      </c>
    </row>
    <row r="4" spans="1:10" ht="21" customHeight="1">
      <c r="A4" s="1819" t="s">
        <v>1620</v>
      </c>
      <c r="B4" s="1819"/>
      <c r="C4" s="1819"/>
      <c r="D4" s="1819"/>
      <c r="E4" s="1819"/>
      <c r="F4" s="1819"/>
      <c r="G4" s="1819"/>
      <c r="H4" s="1819"/>
      <c r="I4" s="1819"/>
    </row>
    <row r="5" spans="1:10" ht="16.5" customHeight="1">
      <c r="B5" s="1075"/>
      <c r="C5" s="1075"/>
      <c r="D5" s="1075"/>
      <c r="E5" s="1075"/>
      <c r="F5" s="1075"/>
      <c r="G5" s="1075"/>
      <c r="H5" s="1075"/>
      <c r="I5" s="1075"/>
    </row>
    <row r="6" spans="1:10" ht="16.5" customHeight="1">
      <c r="B6" s="1075"/>
      <c r="C6" s="1820" t="s">
        <v>1555</v>
      </c>
      <c r="D6" s="1820"/>
      <c r="E6" s="1820"/>
      <c r="F6" s="1820"/>
      <c r="G6" s="1820"/>
      <c r="H6" s="1075"/>
      <c r="I6" s="1075"/>
    </row>
    <row r="7" spans="1:10" s="1079" customFormat="1" ht="59.25" customHeight="1">
      <c r="A7" s="1076" t="s">
        <v>1011</v>
      </c>
      <c r="B7" s="1077" t="s">
        <v>1610</v>
      </c>
      <c r="C7" s="1077" t="s">
        <v>1611</v>
      </c>
      <c r="D7" s="1076" t="s">
        <v>1612</v>
      </c>
      <c r="E7" s="1077" t="s">
        <v>1613</v>
      </c>
      <c r="F7" s="1077" t="s">
        <v>1614</v>
      </c>
      <c r="G7" s="1821" t="s">
        <v>1615</v>
      </c>
      <c r="H7" s="1821"/>
      <c r="I7" s="1078" t="s">
        <v>1616</v>
      </c>
    </row>
    <row r="8" spans="1:10" s="1083" customFormat="1" ht="23.25" customHeight="1">
      <c r="A8" s="1817" t="s">
        <v>980</v>
      </c>
      <c r="B8" s="1080" t="s">
        <v>1016</v>
      </c>
      <c r="C8" s="1081"/>
      <c r="D8" s="1081"/>
      <c r="E8" s="1081"/>
      <c r="F8" s="1081"/>
      <c r="G8" s="1818"/>
      <c r="H8" s="1818"/>
      <c r="I8" s="1082"/>
    </row>
    <row r="9" spans="1:10" ht="23.25" customHeight="1">
      <c r="A9" s="1817"/>
      <c r="B9" s="1076" t="s">
        <v>1575</v>
      </c>
      <c r="C9" s="1084"/>
      <c r="D9" s="1085"/>
      <c r="E9" s="1085"/>
      <c r="F9" s="1085"/>
      <c r="G9" s="1818"/>
      <c r="H9" s="1818"/>
      <c r="I9" s="1086"/>
    </row>
    <row r="10" spans="1:10" ht="23.25" customHeight="1">
      <c r="A10" s="1817"/>
      <c r="B10" s="1076" t="s">
        <v>1576</v>
      </c>
      <c r="C10" s="1084"/>
      <c r="D10" s="1085"/>
      <c r="E10" s="1085"/>
      <c r="F10" s="1085"/>
      <c r="G10" s="1818"/>
      <c r="H10" s="1818"/>
      <c r="I10" s="1086"/>
    </row>
    <row r="11" spans="1:10" s="1083" customFormat="1" ht="23.25" customHeight="1">
      <c r="A11" s="1823" t="s">
        <v>1078</v>
      </c>
      <c r="B11" s="1076" t="s">
        <v>1016</v>
      </c>
      <c r="C11" s="1087" t="s">
        <v>1406</v>
      </c>
      <c r="D11" s="1087" t="s">
        <v>1406</v>
      </c>
      <c r="E11" s="1087" t="s">
        <v>1406</v>
      </c>
      <c r="F11" s="1087" t="s">
        <v>1406</v>
      </c>
      <c r="G11" s="1824" t="s">
        <v>1406</v>
      </c>
      <c r="H11" s="1824"/>
      <c r="I11" s="1088" t="s">
        <v>1406</v>
      </c>
    </row>
    <row r="12" spans="1:10" ht="23.25" customHeight="1">
      <c r="A12" s="1823"/>
      <c r="B12" s="1076" t="s">
        <v>1575</v>
      </c>
      <c r="C12" s="1089" t="s">
        <v>1406</v>
      </c>
      <c r="D12" s="1089" t="s">
        <v>1406</v>
      </c>
      <c r="E12" s="1089" t="s">
        <v>1406</v>
      </c>
      <c r="F12" s="1089" t="s">
        <v>1406</v>
      </c>
      <c r="G12" s="1824" t="s">
        <v>1406</v>
      </c>
      <c r="H12" s="1824"/>
      <c r="I12" s="1086" t="s">
        <v>1406</v>
      </c>
    </row>
    <row r="13" spans="1:10" ht="23.25" customHeight="1">
      <c r="A13" s="1823"/>
      <c r="B13" s="1076" t="s">
        <v>1576</v>
      </c>
      <c r="C13" s="1089" t="s">
        <v>1406</v>
      </c>
      <c r="D13" s="1089" t="s">
        <v>1406</v>
      </c>
      <c r="E13" s="1089" t="s">
        <v>1406</v>
      </c>
      <c r="F13" s="1089" t="s">
        <v>1406</v>
      </c>
      <c r="G13" s="1824" t="s">
        <v>1406</v>
      </c>
      <c r="H13" s="1824"/>
      <c r="I13" s="1086" t="s">
        <v>1406</v>
      </c>
    </row>
    <row r="14" spans="1:10" s="1083" customFormat="1" ht="23.25" customHeight="1">
      <c r="A14" s="1822"/>
      <c r="B14" s="1076" t="s">
        <v>1016</v>
      </c>
      <c r="C14" s="1087"/>
      <c r="D14" s="1087"/>
      <c r="E14" s="1087"/>
      <c r="F14" s="1087"/>
      <c r="G14" s="1818"/>
      <c r="H14" s="1818"/>
      <c r="I14" s="1088"/>
    </row>
    <row r="15" spans="1:10" ht="23.25" customHeight="1">
      <c r="A15" s="1822"/>
      <c r="B15" s="1076" t="s">
        <v>1575</v>
      </c>
      <c r="C15" s="1084"/>
      <c r="D15" s="1085"/>
      <c r="E15" s="1085"/>
      <c r="F15" s="1085"/>
      <c r="G15" s="1818"/>
      <c r="H15" s="1818"/>
      <c r="I15" s="1086"/>
    </row>
    <row r="16" spans="1:10" ht="23.25" customHeight="1">
      <c r="A16" s="1822"/>
      <c r="B16" s="1076" t="s">
        <v>1576</v>
      </c>
      <c r="C16" s="1084"/>
      <c r="D16" s="1085"/>
      <c r="E16" s="1085"/>
      <c r="F16" s="1085"/>
      <c r="G16" s="1818"/>
      <c r="H16" s="1818"/>
      <c r="I16" s="1086"/>
    </row>
    <row r="17" spans="1:24" s="1083" customFormat="1" ht="23.25" customHeight="1">
      <c r="A17" s="1822"/>
      <c r="B17" s="1076" t="s">
        <v>1016</v>
      </c>
      <c r="C17" s="1087"/>
      <c r="D17" s="1087"/>
      <c r="E17" s="1087"/>
      <c r="F17" s="1087"/>
      <c r="G17" s="1818"/>
      <c r="H17" s="1818"/>
      <c r="I17" s="1088"/>
    </row>
    <row r="18" spans="1:24" ht="23.25" customHeight="1">
      <c r="A18" s="1822"/>
      <c r="B18" s="1076" t="s">
        <v>1575</v>
      </c>
      <c r="C18" s="1084"/>
      <c r="D18" s="1085"/>
      <c r="E18" s="1085"/>
      <c r="F18" s="1085"/>
      <c r="G18" s="1818"/>
      <c r="H18" s="1818"/>
      <c r="I18" s="1086"/>
    </row>
    <row r="19" spans="1:24" ht="23.25" customHeight="1">
      <c r="A19" s="1822"/>
      <c r="B19" s="1076" t="s">
        <v>1576</v>
      </c>
      <c r="C19" s="1084"/>
      <c r="D19" s="1085"/>
      <c r="E19" s="1085"/>
      <c r="F19" s="1085"/>
      <c r="G19" s="1818"/>
      <c r="H19" s="1818"/>
      <c r="I19" s="1086"/>
    </row>
    <row r="20" spans="1:24" s="418" customFormat="1" ht="24" customHeight="1">
      <c r="A20" s="445" t="s">
        <v>1035</v>
      </c>
      <c r="B20" s="446"/>
      <c r="C20" s="446"/>
      <c r="D20" s="447"/>
      <c r="E20" s="448"/>
      <c r="F20" s="448"/>
      <c r="G20" s="447"/>
      <c r="H20" s="447"/>
      <c r="I20" s="448"/>
      <c r="J20" s="452"/>
      <c r="L20" s="419"/>
      <c r="M20" s="419"/>
      <c r="N20" s="452"/>
      <c r="O20" s="456"/>
    </row>
    <row r="21" spans="1:24" s="418" customFormat="1" ht="14.25" customHeight="1">
      <c r="A21" s="422"/>
      <c r="B21" s="419"/>
      <c r="C21" s="419"/>
      <c r="E21" s="452"/>
      <c r="F21" s="452"/>
      <c r="I21" s="452" t="s">
        <v>1416</v>
      </c>
      <c r="J21" s="452"/>
      <c r="L21" s="419"/>
      <c r="M21" s="419"/>
      <c r="N21" s="452"/>
      <c r="O21" s="456"/>
    </row>
    <row r="22" spans="1:24" s="418" customFormat="1" ht="16.5" customHeight="1">
      <c r="A22" s="451" t="s">
        <v>1037</v>
      </c>
      <c r="B22" s="419"/>
      <c r="C22" s="451" t="s">
        <v>1617</v>
      </c>
      <c r="D22" s="451" t="s">
        <v>1618</v>
      </c>
      <c r="F22" s="451" t="s">
        <v>1040</v>
      </c>
      <c r="H22" s="422"/>
      <c r="K22" s="419"/>
      <c r="M22" s="419"/>
      <c r="P22" s="419"/>
    </row>
    <row r="23" spans="1:24" s="418" customFormat="1" ht="16.5" customHeight="1">
      <c r="D23" s="451" t="s">
        <v>1619</v>
      </c>
      <c r="K23" s="419"/>
      <c r="L23" s="451"/>
      <c r="M23" s="419"/>
      <c r="O23" s="419"/>
      <c r="P23" s="419"/>
    </row>
    <row r="24" spans="1:24" ht="16.5" customHeight="1">
      <c r="A24" s="1090" t="s">
        <v>1042</v>
      </c>
      <c r="B24" s="1090"/>
      <c r="C24" s="1091"/>
      <c r="D24" s="1091"/>
      <c r="E24" s="1091"/>
      <c r="F24" s="1091"/>
      <c r="G24" s="1091"/>
      <c r="H24" s="1091"/>
      <c r="I24" s="1091"/>
      <c r="J24" s="1091"/>
      <c r="K24" s="1091"/>
      <c r="L24" s="1091"/>
      <c r="M24" s="1091"/>
      <c r="N24" s="1091"/>
      <c r="O24" s="1091"/>
      <c r="P24" s="1091"/>
      <c r="Q24" s="1091"/>
      <c r="R24" s="1091"/>
      <c r="S24" s="1091"/>
      <c r="T24" s="1091"/>
      <c r="U24" s="1091"/>
      <c r="V24" s="1091"/>
      <c r="W24" s="1091"/>
      <c r="X24" s="1091"/>
    </row>
    <row r="25" spans="1:24" ht="16.5" customHeight="1">
      <c r="A25" s="453" t="s">
        <v>1043</v>
      </c>
      <c r="B25" s="1090"/>
      <c r="C25" s="1091"/>
      <c r="D25" s="1091"/>
      <c r="E25" s="1091"/>
      <c r="F25" s="1091"/>
      <c r="G25" s="1091"/>
      <c r="H25" s="1091"/>
      <c r="I25" s="1091"/>
      <c r="J25" s="1091"/>
      <c r="K25" s="1091"/>
      <c r="L25" s="1091"/>
      <c r="M25" s="1091"/>
      <c r="N25" s="1091"/>
      <c r="O25" s="1091"/>
      <c r="P25" s="1091"/>
      <c r="Q25" s="1091"/>
      <c r="R25" s="1091"/>
      <c r="S25" s="1091"/>
      <c r="T25" s="1091"/>
      <c r="U25" s="1091"/>
      <c r="V25" s="1091"/>
      <c r="W25" s="1091"/>
      <c r="X25" s="1091"/>
    </row>
    <row r="26" spans="1:24" ht="12" customHeight="1">
      <c r="A26" s="1092"/>
      <c r="B26" s="1092"/>
      <c r="C26" s="1092"/>
      <c r="D26" s="1092"/>
      <c r="E26" s="1092"/>
      <c r="F26" s="1092"/>
      <c r="G26" s="1092"/>
      <c r="H26" s="1092"/>
      <c r="I26" s="1092"/>
      <c r="J26" s="1092"/>
      <c r="K26" s="1092"/>
      <c r="L26" s="1092"/>
      <c r="M26" s="1092"/>
      <c r="N26" s="1092"/>
      <c r="O26" s="1092"/>
      <c r="P26" s="1092"/>
      <c r="Q26" s="1092"/>
      <c r="R26" s="1092"/>
      <c r="S26" s="1092"/>
      <c r="T26" s="1092"/>
      <c r="U26" s="1092"/>
      <c r="V26" s="1092"/>
      <c r="W26" s="1092"/>
      <c r="X26" s="1092"/>
    </row>
  </sheetData>
  <mergeCells count="21">
    <mergeCell ref="A17:A19"/>
    <mergeCell ref="G17:H17"/>
    <mergeCell ref="G18:H18"/>
    <mergeCell ref="G19:H19"/>
    <mergeCell ref="A11:A13"/>
    <mergeCell ref="G11:H11"/>
    <mergeCell ref="G12:H12"/>
    <mergeCell ref="G13:H13"/>
    <mergeCell ref="A14:A16"/>
    <mergeCell ref="G14:H14"/>
    <mergeCell ref="G15:H15"/>
    <mergeCell ref="G16:H16"/>
    <mergeCell ref="A8:A10"/>
    <mergeCell ref="G8:H8"/>
    <mergeCell ref="G9:H9"/>
    <mergeCell ref="G10:H10"/>
    <mergeCell ref="H1:I1"/>
    <mergeCell ref="H2:I2"/>
    <mergeCell ref="A4:I4"/>
    <mergeCell ref="C6:G6"/>
    <mergeCell ref="G7:H7"/>
  </mergeCells>
  <phoneticPr fontId="7" type="noConversion"/>
  <hyperlinks>
    <hyperlink ref="J3" location="預告統計資料發布時間表!A1" display="回發布時間表" xr:uid="{B53A76D7-C1A0-4E06-825F-7F4748DFA57F}"/>
  </hyperlinks>
  <printOptions horizontalCentered="1" verticalCentered="1"/>
  <pageMargins left="0.78740157480314998" right="0.59015748031496096" top="1.2791338582677159" bottom="1.1224409448818899" header="0.98385826771653495" footer="0.82716535433070904"/>
  <pageSetup paperSize="9" scale="79" pageOrder="overThenDown" orientation="landscape" verticalDpi="0"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5FFB4-6446-4564-8AEB-44A9A32EECA0}">
  <sheetPr>
    <pageSetUpPr fitToPage="1"/>
  </sheetPr>
  <dimension ref="A1:IU67"/>
  <sheetViews>
    <sheetView view="pageBreakPreview" zoomScale="60" zoomScaleNormal="100" workbookViewId="0">
      <selection activeCell="L4" sqref="L4"/>
    </sheetView>
  </sheetViews>
  <sheetFormatPr defaultColWidth="7.77734375" defaultRowHeight="16.5" customHeight="1"/>
  <cols>
    <col min="1" max="1" width="14" style="1096" customWidth="1"/>
    <col min="2" max="2" width="11.77734375" style="1096" customWidth="1"/>
    <col min="3" max="7" width="20.6640625" style="1096" customWidth="1"/>
    <col min="8" max="11" width="10.6640625" style="1096" customWidth="1"/>
    <col min="12" max="255" width="10" style="1096" customWidth="1"/>
    <col min="256" max="1022" width="10" style="1095" customWidth="1"/>
    <col min="1023" max="1023" width="7.77734375" style="1095" customWidth="1"/>
    <col min="1024" max="16384" width="7.77734375" style="1095"/>
  </cols>
  <sheetData>
    <row r="1" spans="1:12" ht="16.5" customHeight="1">
      <c r="A1" s="416" t="s">
        <v>999</v>
      </c>
      <c r="B1" s="417"/>
      <c r="C1" s="1093"/>
      <c r="D1" s="1094"/>
      <c r="E1" s="1095"/>
      <c r="F1" s="422"/>
      <c r="G1" s="998"/>
      <c r="H1" s="420" t="s">
        <v>1000</v>
      </c>
      <c r="I1" s="1503" t="s">
        <v>1386</v>
      </c>
      <c r="J1" s="1503"/>
      <c r="K1" s="1503"/>
    </row>
    <row r="2" spans="1:12" ht="18" customHeight="1">
      <c r="A2" s="1001" t="s">
        <v>1002</v>
      </c>
      <c r="B2" s="421" t="s">
        <v>1552</v>
      </c>
      <c r="C2" s="1097"/>
      <c r="D2" s="1098"/>
      <c r="E2" s="1095"/>
      <c r="F2" s="1099"/>
      <c r="G2" s="1100"/>
      <c r="H2" s="420" t="s">
        <v>1004</v>
      </c>
      <c r="I2" s="1772" t="s">
        <v>1621</v>
      </c>
      <c r="J2" s="1772"/>
      <c r="K2" s="1772"/>
    </row>
    <row r="3" spans="1:12" ht="14.25" customHeight="1">
      <c r="A3" s="1825"/>
      <c r="B3" s="1825"/>
      <c r="C3" s="1825"/>
      <c r="D3" s="1825"/>
      <c r="E3" s="1825"/>
      <c r="F3" s="1825"/>
      <c r="G3" s="1825"/>
      <c r="H3" s="1825"/>
      <c r="I3" s="1825"/>
      <c r="J3" s="1825"/>
      <c r="K3" s="1825"/>
    </row>
    <row r="4" spans="1:12" ht="28.5" customHeight="1">
      <c r="A4" s="1826" t="s">
        <v>1629</v>
      </c>
      <c r="B4" s="1826"/>
      <c r="C4" s="1826"/>
      <c r="D4" s="1826"/>
      <c r="E4" s="1826"/>
      <c r="F4" s="1826"/>
      <c r="G4" s="1826"/>
      <c r="H4" s="1826"/>
      <c r="I4" s="1826"/>
      <c r="J4" s="1826"/>
      <c r="K4" s="1826"/>
      <c r="L4" s="54" t="s">
        <v>12</v>
      </c>
    </row>
    <row r="5" spans="1:12" ht="19.5" customHeight="1">
      <c r="A5" s="1827" t="s">
        <v>1555</v>
      </c>
      <c r="B5" s="1827"/>
      <c r="C5" s="1827"/>
      <c r="D5" s="1827"/>
      <c r="E5" s="1827"/>
      <c r="F5" s="1827"/>
      <c r="G5" s="1827"/>
      <c r="H5" s="1827"/>
      <c r="I5" s="1827"/>
      <c r="J5" s="1827"/>
      <c r="K5" s="1827"/>
    </row>
    <row r="6" spans="1:12" ht="59.25" customHeight="1">
      <c r="A6" s="1832" t="s">
        <v>1011</v>
      </c>
      <c r="B6" s="1830" t="s">
        <v>1556</v>
      </c>
      <c r="C6" s="1830" t="s">
        <v>1622</v>
      </c>
      <c r="D6" s="1830" t="s">
        <v>1623</v>
      </c>
      <c r="E6" s="1829" t="s">
        <v>1613</v>
      </c>
      <c r="F6" s="1829" t="s">
        <v>1624</v>
      </c>
      <c r="G6" s="1830" t="s">
        <v>1625</v>
      </c>
      <c r="H6" s="1831" t="s">
        <v>1626</v>
      </c>
      <c r="I6" s="1831"/>
      <c r="J6" s="1831"/>
      <c r="K6" s="1831"/>
      <c r="L6" s="1104"/>
    </row>
    <row r="7" spans="1:12" ht="20.25" customHeight="1">
      <c r="A7" s="1832"/>
      <c r="B7" s="1830"/>
      <c r="C7" s="1830"/>
      <c r="D7" s="1830"/>
      <c r="E7" s="1829"/>
      <c r="F7" s="1829"/>
      <c r="G7" s="1830"/>
      <c r="H7" s="1103" t="s">
        <v>1016</v>
      </c>
      <c r="I7" s="1103" t="s">
        <v>1056</v>
      </c>
      <c r="J7" s="1103" t="s">
        <v>1057</v>
      </c>
      <c r="K7" s="1103" t="s">
        <v>1627</v>
      </c>
      <c r="L7" s="1104"/>
    </row>
    <row r="8" spans="1:12" ht="19.5" customHeight="1">
      <c r="A8" s="1832" t="s">
        <v>980</v>
      </c>
      <c r="B8" s="1105" t="s">
        <v>1016</v>
      </c>
      <c r="C8" s="1106"/>
      <c r="D8" s="1106"/>
      <c r="E8" s="1106"/>
      <c r="F8" s="1107"/>
      <c r="G8" s="1106"/>
      <c r="H8" s="1107"/>
      <c r="I8" s="1107"/>
      <c r="J8" s="1107"/>
      <c r="K8" s="1108"/>
    </row>
    <row r="9" spans="1:12" ht="19.5" customHeight="1">
      <c r="A9" s="1832"/>
      <c r="B9" s="1101" t="s">
        <v>1575</v>
      </c>
      <c r="C9" s="1101"/>
      <c r="D9" s="1101"/>
      <c r="E9" s="1101"/>
      <c r="F9" s="1103"/>
      <c r="G9" s="1101"/>
      <c r="H9" s="1103"/>
      <c r="I9" s="1103"/>
      <c r="J9" s="1103"/>
      <c r="K9" s="1109"/>
    </row>
    <row r="10" spans="1:12" ht="19.5" customHeight="1">
      <c r="A10" s="1832"/>
      <c r="B10" s="1101" t="s">
        <v>1576</v>
      </c>
      <c r="C10" s="1110"/>
      <c r="D10" s="1111"/>
      <c r="E10" s="1111"/>
      <c r="F10" s="1109"/>
      <c r="G10" s="1111"/>
      <c r="H10" s="1109"/>
      <c r="I10" s="1109"/>
      <c r="J10" s="1109"/>
      <c r="K10" s="1109"/>
    </row>
    <row r="11" spans="1:12" ht="19.5" customHeight="1">
      <c r="A11" s="1833" t="s">
        <v>1078</v>
      </c>
      <c r="B11" s="1102" t="s">
        <v>1016</v>
      </c>
      <c r="C11" s="1101" t="s">
        <v>1406</v>
      </c>
      <c r="D11" s="1101" t="s">
        <v>1406</v>
      </c>
      <c r="E11" s="1101" t="s">
        <v>1406</v>
      </c>
      <c r="F11" s="1101" t="s">
        <v>1406</v>
      </c>
      <c r="G11" s="1101" t="s">
        <v>1406</v>
      </c>
      <c r="H11" s="1101" t="s">
        <v>1406</v>
      </c>
      <c r="I11" s="1101" t="s">
        <v>1406</v>
      </c>
      <c r="J11" s="1101" t="s">
        <v>1406</v>
      </c>
      <c r="K11" s="1101" t="s">
        <v>1406</v>
      </c>
    </row>
    <row r="12" spans="1:12" ht="19.5" customHeight="1">
      <c r="A12" s="1833"/>
      <c r="B12" s="1101" t="s">
        <v>1575</v>
      </c>
      <c r="C12" s="1101" t="s">
        <v>1406</v>
      </c>
      <c r="D12" s="1101" t="s">
        <v>1406</v>
      </c>
      <c r="E12" s="1101" t="s">
        <v>1406</v>
      </c>
      <c r="F12" s="1101" t="s">
        <v>1406</v>
      </c>
      <c r="G12" s="1101" t="s">
        <v>1406</v>
      </c>
      <c r="H12" s="1101" t="s">
        <v>1406</v>
      </c>
      <c r="I12" s="1101" t="s">
        <v>1406</v>
      </c>
      <c r="J12" s="1101" t="s">
        <v>1406</v>
      </c>
      <c r="K12" s="1101" t="s">
        <v>1406</v>
      </c>
    </row>
    <row r="13" spans="1:12" ht="19.5" customHeight="1">
      <c r="A13" s="1833"/>
      <c r="B13" s="1101" t="s">
        <v>1576</v>
      </c>
      <c r="C13" s="1101" t="s">
        <v>1406</v>
      </c>
      <c r="D13" s="1101" t="s">
        <v>1406</v>
      </c>
      <c r="E13" s="1101" t="s">
        <v>1406</v>
      </c>
      <c r="F13" s="1101" t="s">
        <v>1406</v>
      </c>
      <c r="G13" s="1101" t="s">
        <v>1406</v>
      </c>
      <c r="H13" s="1101" t="s">
        <v>1406</v>
      </c>
      <c r="I13" s="1101" t="s">
        <v>1406</v>
      </c>
      <c r="J13" s="1101" t="s">
        <v>1406</v>
      </c>
      <c r="K13" s="1101" t="s">
        <v>1406</v>
      </c>
    </row>
    <row r="14" spans="1:12" ht="19.5" customHeight="1">
      <c r="A14" s="1828"/>
      <c r="B14" s="1102" t="s">
        <v>1016</v>
      </c>
      <c r="C14" s="1111"/>
      <c r="D14" s="1111"/>
      <c r="E14" s="1111"/>
      <c r="F14" s="1109"/>
      <c r="G14" s="1111"/>
      <c r="H14" s="1109"/>
      <c r="I14" s="1109"/>
      <c r="J14" s="1109"/>
      <c r="K14" s="1109"/>
    </row>
    <row r="15" spans="1:12" ht="19.5" customHeight="1">
      <c r="A15" s="1828"/>
      <c r="B15" s="1101" t="s">
        <v>1575</v>
      </c>
      <c r="C15" s="1110"/>
      <c r="D15" s="1111"/>
      <c r="E15" s="1111"/>
      <c r="F15" s="1109"/>
      <c r="G15" s="1111"/>
      <c r="H15" s="1109"/>
      <c r="I15" s="1109"/>
      <c r="J15" s="1109"/>
      <c r="K15" s="1109"/>
    </row>
    <row r="16" spans="1:12" ht="19.5" customHeight="1">
      <c r="A16" s="1828"/>
      <c r="B16" s="1101" t="s">
        <v>1576</v>
      </c>
      <c r="C16" s="1110"/>
      <c r="D16" s="1111"/>
      <c r="E16" s="1111"/>
      <c r="F16" s="1109"/>
      <c r="G16" s="1111"/>
      <c r="H16" s="1109"/>
      <c r="I16" s="1109"/>
      <c r="J16" s="1109"/>
      <c r="K16" s="1109"/>
    </row>
    <row r="17" spans="1:11" ht="19.5" customHeight="1">
      <c r="A17" s="1828"/>
      <c r="B17" s="1102" t="s">
        <v>1016</v>
      </c>
      <c r="C17" s="1111"/>
      <c r="D17" s="1111"/>
      <c r="E17" s="1111"/>
      <c r="F17" s="1109"/>
      <c r="G17" s="1111"/>
      <c r="H17" s="1109"/>
      <c r="I17" s="1109"/>
      <c r="J17" s="1109"/>
      <c r="K17" s="1109"/>
    </row>
    <row r="18" spans="1:11" ht="19.5" customHeight="1">
      <c r="A18" s="1828"/>
      <c r="B18" s="1101" t="s">
        <v>1575</v>
      </c>
      <c r="C18" s="1110"/>
      <c r="D18" s="1111"/>
      <c r="E18" s="1111"/>
      <c r="F18" s="1109"/>
      <c r="G18" s="1111"/>
      <c r="H18" s="1109"/>
      <c r="I18" s="1109"/>
      <c r="J18" s="1109"/>
      <c r="K18" s="1109"/>
    </row>
    <row r="19" spans="1:11" ht="19.5" customHeight="1">
      <c r="A19" s="1828"/>
      <c r="B19" s="1101" t="s">
        <v>1576</v>
      </c>
      <c r="C19" s="1110"/>
      <c r="D19" s="1111"/>
      <c r="E19" s="1111"/>
      <c r="F19" s="1109"/>
      <c r="G19" s="1111"/>
      <c r="H19" s="1109"/>
      <c r="I19" s="1109"/>
      <c r="J19" s="1109"/>
      <c r="K19" s="1109"/>
    </row>
    <row r="20" spans="1:11" ht="20.100000000000001" customHeight="1">
      <c r="A20" s="445" t="s">
        <v>1035</v>
      </c>
      <c r="B20" s="446"/>
      <c r="C20" s="446"/>
      <c r="D20" s="447"/>
      <c r="E20" s="448"/>
      <c r="F20" s="448"/>
      <c r="G20" s="448"/>
      <c r="H20" s="448"/>
      <c r="I20" s="448"/>
      <c r="J20" s="448"/>
      <c r="K20" s="447"/>
    </row>
    <row r="21" spans="1:11" ht="20.100000000000001" customHeight="1">
      <c r="A21" s="422"/>
      <c r="B21" s="419"/>
      <c r="C21" s="419"/>
      <c r="D21" s="418"/>
      <c r="E21" s="452"/>
      <c r="F21" s="452"/>
      <c r="G21" s="452"/>
      <c r="H21" s="452"/>
      <c r="I21" s="452"/>
      <c r="J21" s="452"/>
      <c r="K21" s="456" t="s">
        <v>1416</v>
      </c>
    </row>
    <row r="22" spans="1:11" ht="19.5" customHeight="1">
      <c r="A22" s="451" t="s">
        <v>1037</v>
      </c>
      <c r="B22" s="419"/>
      <c r="C22" s="451" t="s">
        <v>1628</v>
      </c>
      <c r="D22" s="419" t="s">
        <v>1618</v>
      </c>
      <c r="F22" s="451" t="s">
        <v>1040</v>
      </c>
      <c r="H22" s="451"/>
      <c r="I22" s="451"/>
      <c r="J22" s="451"/>
      <c r="K22" s="418"/>
    </row>
    <row r="23" spans="1:11" ht="19.5" customHeight="1">
      <c r="A23" s="418"/>
      <c r="B23" s="418"/>
      <c r="C23" s="418"/>
      <c r="D23" s="419" t="s">
        <v>1619</v>
      </c>
      <c r="F23" s="419"/>
      <c r="G23" s="419"/>
      <c r="H23" s="419"/>
      <c r="I23" s="419"/>
      <c r="J23" s="419"/>
      <c r="K23" s="418"/>
    </row>
    <row r="24" spans="1:11" ht="19.5" customHeight="1">
      <c r="A24" s="1112" t="s">
        <v>1042</v>
      </c>
      <c r="B24" s="1112"/>
      <c r="C24" s="1094"/>
      <c r="D24" s="1094"/>
      <c r="E24" s="1094"/>
      <c r="F24" s="1094"/>
      <c r="G24" s="1094"/>
      <c r="H24" s="1094"/>
      <c r="I24" s="1094"/>
      <c r="J24" s="1094"/>
      <c r="K24" s="1094"/>
    </row>
    <row r="25" spans="1:11" ht="19.5" customHeight="1">
      <c r="A25" s="453" t="s">
        <v>1043</v>
      </c>
      <c r="B25" s="1112"/>
      <c r="C25" s="1094"/>
      <c r="D25" s="1094"/>
      <c r="E25" s="1094"/>
      <c r="F25" s="1094"/>
      <c r="G25" s="1094"/>
      <c r="H25" s="1094"/>
      <c r="I25" s="1094"/>
      <c r="J25" s="1094"/>
      <c r="K25" s="1094"/>
    </row>
    <row r="26" spans="1:11" ht="18.75" customHeight="1"/>
    <row r="27" spans="1:11" ht="17.25" customHeight="1"/>
    <row r="28" spans="1:11" ht="17.25" customHeight="1"/>
    <row r="29" spans="1:11" ht="17.25" customHeight="1"/>
    <row r="30" spans="1:11" ht="17.25" customHeight="1"/>
    <row r="31" spans="1:11" ht="17.25" customHeight="1"/>
    <row r="32" spans="1:11"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sheetData>
  <mergeCells count="17">
    <mergeCell ref="A17:A19"/>
    <mergeCell ref="F6:F7"/>
    <mergeCell ref="G6:G7"/>
    <mergeCell ref="H6:K6"/>
    <mergeCell ref="A8:A10"/>
    <mergeCell ref="A11:A13"/>
    <mergeCell ref="A14:A16"/>
    <mergeCell ref="A6:A7"/>
    <mergeCell ref="B6:B7"/>
    <mergeCell ref="C6:C7"/>
    <mergeCell ref="D6:D7"/>
    <mergeCell ref="E6:E7"/>
    <mergeCell ref="I1:K1"/>
    <mergeCell ref="I2:K2"/>
    <mergeCell ref="A3:K3"/>
    <mergeCell ref="A4:K4"/>
    <mergeCell ref="A5:K5"/>
  </mergeCells>
  <phoneticPr fontId="7" type="noConversion"/>
  <hyperlinks>
    <hyperlink ref="L4" location="預告統計資料發布時間表!A1" display="回發布時間表" xr:uid="{BC470FEC-C45D-4108-86FF-66E7A22E8A8B}"/>
  </hyperlinks>
  <printOptions horizontalCentered="1" verticalCentered="1"/>
  <pageMargins left="0.74803149606299213" right="0.74803149606299213" top="1.2791338582677159" bottom="1.2791338582677159" header="0.98385826771653495" footer="0.98385826771653495"/>
  <pageSetup paperSize="9" scale="75" pageOrder="overThenDown" orientation="landscape" verticalDpi="0"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B360F-207E-4B1D-BED2-6EB0BE2E5E2F}">
  <sheetPr>
    <pageSetUpPr fitToPage="1"/>
  </sheetPr>
  <dimension ref="A1:M22"/>
  <sheetViews>
    <sheetView view="pageBreakPreview" topLeftCell="A3" zoomScale="70" zoomScaleNormal="90" zoomScaleSheetLayoutView="70" workbookViewId="0">
      <selection activeCell="M5" sqref="M5"/>
    </sheetView>
  </sheetViews>
  <sheetFormatPr defaultColWidth="7.21875" defaultRowHeight="12.6"/>
  <cols>
    <col min="1" max="1" width="15.44140625" style="283" customWidth="1"/>
    <col min="2" max="12" width="12.5546875" style="283" customWidth="1"/>
    <col min="13" max="16384" width="7.21875" style="283"/>
  </cols>
  <sheetData>
    <row r="1" spans="1:13" s="184" customFormat="1" ht="31.5" hidden="1" customHeight="1">
      <c r="A1" s="184" t="s">
        <v>915</v>
      </c>
      <c r="C1" s="184" t="s">
        <v>916</v>
      </c>
      <c r="D1" s="184" t="s">
        <v>917</v>
      </c>
      <c r="E1" s="273" t="s">
        <v>918</v>
      </c>
      <c r="F1" s="274"/>
      <c r="G1" s="275"/>
    </row>
    <row r="2" spans="1:13" s="184" customFormat="1" ht="28.5" hidden="1" customHeight="1">
      <c r="A2" s="276" t="s">
        <v>919</v>
      </c>
      <c r="C2" s="277"/>
      <c r="D2" s="184" t="s">
        <v>920</v>
      </c>
    </row>
    <row r="3" spans="1:13" ht="18" customHeight="1" thickTop="1" thickBot="1">
      <c r="A3" s="302" t="s">
        <v>921</v>
      </c>
      <c r="B3" s="303"/>
      <c r="C3" s="304"/>
      <c r="D3" s="304"/>
      <c r="J3" s="329" t="s">
        <v>647</v>
      </c>
      <c r="K3" s="1398" t="s">
        <v>922</v>
      </c>
      <c r="L3" s="1399"/>
    </row>
    <row r="4" spans="1:13" ht="18" customHeight="1" thickTop="1" thickBot="1">
      <c r="A4" s="308" t="s">
        <v>923</v>
      </c>
      <c r="B4" s="1437" t="s">
        <v>924</v>
      </c>
      <c r="C4" s="1438"/>
      <c r="D4" s="1438"/>
      <c r="E4" s="331"/>
      <c r="F4" s="331"/>
      <c r="G4" s="331"/>
      <c r="H4" s="331"/>
      <c r="I4" s="1113"/>
      <c r="J4" s="332" t="s">
        <v>925</v>
      </c>
      <c r="K4" s="1834" t="s">
        <v>926</v>
      </c>
      <c r="L4" s="1835"/>
    </row>
    <row r="5" spans="1:13" ht="54" customHeight="1" thickTop="1">
      <c r="A5" s="1443" t="s">
        <v>927</v>
      </c>
      <c r="B5" s="1443"/>
      <c r="C5" s="1443"/>
      <c r="D5" s="1443"/>
      <c r="E5" s="1443"/>
      <c r="F5" s="1443"/>
      <c r="G5" s="1443"/>
      <c r="H5" s="1443"/>
      <c r="I5" s="1443"/>
      <c r="J5" s="1443"/>
      <c r="K5" s="1443"/>
      <c r="L5" s="1443"/>
      <c r="M5" s="54" t="s">
        <v>12</v>
      </c>
    </row>
    <row r="6" spans="1:13" ht="24" customHeight="1" thickBot="1">
      <c r="A6" s="1836" t="s">
        <v>1631</v>
      </c>
      <c r="B6" s="1836"/>
      <c r="C6" s="1836"/>
      <c r="D6" s="1836"/>
      <c r="E6" s="1836"/>
      <c r="F6" s="1836"/>
      <c r="G6" s="1836"/>
      <c r="H6" s="1836"/>
      <c r="I6" s="1836"/>
      <c r="J6" s="1836"/>
      <c r="K6" s="1836"/>
      <c r="L6" s="1836"/>
    </row>
    <row r="7" spans="1:13" s="288" customFormat="1" ht="21.9" customHeight="1">
      <c r="A7" s="1444" t="s">
        <v>929</v>
      </c>
      <c r="B7" s="1446" t="s">
        <v>798</v>
      </c>
      <c r="C7" s="1448" t="s">
        <v>930</v>
      </c>
      <c r="D7" s="1449"/>
      <c r="E7" s="1449"/>
      <c r="F7" s="1449"/>
      <c r="G7" s="1449"/>
      <c r="H7" s="1449"/>
      <c r="I7" s="1450"/>
      <c r="J7" s="1449" t="s">
        <v>931</v>
      </c>
      <c r="K7" s="1449"/>
      <c r="L7" s="1449"/>
    </row>
    <row r="8" spans="1:13" s="288" customFormat="1" ht="21.9" customHeight="1">
      <c r="A8" s="1837"/>
      <c r="B8" s="1839"/>
      <c r="C8" s="1841" t="s">
        <v>806</v>
      </c>
      <c r="D8" s="1843" t="s">
        <v>932</v>
      </c>
      <c r="E8" s="1844"/>
      <c r="F8" s="1845"/>
      <c r="G8" s="1843" t="s">
        <v>933</v>
      </c>
      <c r="H8" s="1844"/>
      <c r="I8" s="1845"/>
      <c r="J8" s="1844" t="s">
        <v>932</v>
      </c>
      <c r="K8" s="1844"/>
      <c r="L8" s="1844"/>
    </row>
    <row r="9" spans="1:13" s="288" customFormat="1" ht="21.9" customHeight="1" thickBot="1">
      <c r="A9" s="1838"/>
      <c r="B9" s="1840"/>
      <c r="C9" s="1842"/>
      <c r="D9" s="1115" t="s">
        <v>934</v>
      </c>
      <c r="E9" s="1116" t="s">
        <v>935</v>
      </c>
      <c r="F9" s="1116" t="s">
        <v>936</v>
      </c>
      <c r="G9" s="1116" t="s">
        <v>934</v>
      </c>
      <c r="H9" s="1116" t="s">
        <v>935</v>
      </c>
      <c r="I9" s="1116" t="s">
        <v>936</v>
      </c>
      <c r="J9" s="1115" t="s">
        <v>934</v>
      </c>
      <c r="K9" s="1116" t="s">
        <v>935</v>
      </c>
      <c r="L9" s="1117" t="s">
        <v>936</v>
      </c>
    </row>
    <row r="10" spans="1:13" s="296" customFormat="1" ht="82.5" customHeight="1">
      <c r="A10" s="335" t="s">
        <v>798</v>
      </c>
      <c r="B10" s="1118">
        <v>386</v>
      </c>
      <c r="C10" s="319">
        <v>386</v>
      </c>
      <c r="D10" s="319">
        <v>0</v>
      </c>
      <c r="E10" s="319">
        <v>0</v>
      </c>
      <c r="F10" s="319">
        <v>0</v>
      </c>
      <c r="G10" s="319">
        <v>386</v>
      </c>
      <c r="H10" s="319">
        <v>386</v>
      </c>
      <c r="I10" s="322">
        <v>0</v>
      </c>
      <c r="J10" s="319">
        <v>0</v>
      </c>
      <c r="K10" s="319">
        <v>0</v>
      </c>
      <c r="L10" s="319">
        <v>0</v>
      </c>
    </row>
    <row r="11" spans="1:13" s="296" customFormat="1" ht="82.5" customHeight="1">
      <c r="A11" s="339" t="s">
        <v>937</v>
      </c>
      <c r="B11" s="1118">
        <v>11</v>
      </c>
      <c r="C11" s="319">
        <v>11</v>
      </c>
      <c r="D11" s="319">
        <v>0</v>
      </c>
      <c r="E11" s="319">
        <v>0</v>
      </c>
      <c r="F11" s="322">
        <v>0</v>
      </c>
      <c r="G11" s="319">
        <v>11</v>
      </c>
      <c r="H11" s="319">
        <v>11</v>
      </c>
      <c r="I11" s="322">
        <v>0</v>
      </c>
      <c r="J11" s="319">
        <v>0</v>
      </c>
      <c r="K11" s="319">
        <v>0</v>
      </c>
      <c r="L11" s="322">
        <v>0</v>
      </c>
    </row>
    <row r="12" spans="1:13" s="296" customFormat="1" ht="82.5" customHeight="1">
      <c r="A12" s="339" t="s">
        <v>938</v>
      </c>
      <c r="B12" s="1118">
        <v>231</v>
      </c>
      <c r="C12" s="319">
        <v>231</v>
      </c>
      <c r="D12" s="319">
        <v>0</v>
      </c>
      <c r="E12" s="319">
        <v>0</v>
      </c>
      <c r="F12" s="319">
        <v>0</v>
      </c>
      <c r="G12" s="319">
        <v>231</v>
      </c>
      <c r="H12" s="319">
        <v>231</v>
      </c>
      <c r="I12" s="322">
        <v>0</v>
      </c>
      <c r="J12" s="319">
        <v>0</v>
      </c>
      <c r="K12" s="319">
        <v>0</v>
      </c>
      <c r="L12" s="319">
        <v>0</v>
      </c>
    </row>
    <row r="13" spans="1:13" s="296" customFormat="1" ht="82.5" customHeight="1" thickBot="1">
      <c r="A13" s="339" t="s">
        <v>939</v>
      </c>
      <c r="B13" s="1118">
        <v>144</v>
      </c>
      <c r="C13" s="319">
        <v>144</v>
      </c>
      <c r="D13" s="319">
        <v>0</v>
      </c>
      <c r="E13" s="319">
        <v>0</v>
      </c>
      <c r="F13" s="319">
        <v>0</v>
      </c>
      <c r="G13" s="319">
        <v>144</v>
      </c>
      <c r="H13" s="319">
        <v>144</v>
      </c>
      <c r="I13" s="322">
        <v>0</v>
      </c>
      <c r="J13" s="319">
        <v>0</v>
      </c>
      <c r="K13" s="319">
        <v>0</v>
      </c>
      <c r="L13" s="322">
        <v>0</v>
      </c>
    </row>
    <row r="14" spans="1:13" s="298" customFormat="1" ht="55.5" customHeight="1">
      <c r="A14" s="1422" t="s">
        <v>1632</v>
      </c>
      <c r="B14" s="1422"/>
      <c r="C14" s="1422"/>
      <c r="D14" s="1422"/>
      <c r="E14" s="1422"/>
      <c r="F14" s="1422"/>
      <c r="G14" s="1422"/>
      <c r="H14" s="1422"/>
      <c r="I14" s="1422"/>
      <c r="J14" s="1422"/>
      <c r="K14" s="1422"/>
      <c r="L14" s="1422"/>
    </row>
    <row r="15" spans="1:13" s="299" customFormat="1" ht="18" customHeight="1">
      <c r="A15" s="1424" t="s">
        <v>941</v>
      </c>
      <c r="B15" s="1424"/>
      <c r="C15" s="1424"/>
      <c r="D15" s="1424"/>
      <c r="E15" s="1424"/>
      <c r="F15" s="1424"/>
      <c r="G15" s="1424"/>
      <c r="H15" s="1424"/>
      <c r="I15" s="1424"/>
      <c r="J15" s="1424"/>
      <c r="K15" s="1424"/>
      <c r="L15" s="1424"/>
    </row>
    <row r="16" spans="1:13" ht="53.25" customHeight="1">
      <c r="A16" s="1424" t="s">
        <v>1633</v>
      </c>
      <c r="B16" s="1424"/>
      <c r="C16" s="1424"/>
      <c r="D16" s="1424"/>
      <c r="E16" s="1424"/>
      <c r="F16" s="1424"/>
      <c r="G16" s="1424"/>
      <c r="H16" s="1424"/>
      <c r="I16" s="1424"/>
      <c r="J16" s="1424"/>
      <c r="K16" s="1424"/>
      <c r="L16" s="1424"/>
    </row>
    <row r="17" spans="2:11" ht="16.2">
      <c r="B17" s="273"/>
      <c r="C17" s="273"/>
    </row>
    <row r="22" spans="2:11" hidden="1">
      <c r="K22" s="283" t="s">
        <v>943</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7" type="noConversion"/>
  <conditionalFormatting sqref="B10:L13">
    <cfRule type="cellIs" dxfId="17" priority="1" operator="equal">
      <formula>0</formula>
    </cfRule>
  </conditionalFormatting>
  <hyperlinks>
    <hyperlink ref="M5" location="預告統計資料發布時間表!A1" display="回發布時間表" xr:uid="{043005EE-A2B3-4D37-BAD6-8B3D27AA71B1}"/>
  </hyperlinks>
  <printOptions horizontalCentered="1" verticalCentered="1"/>
  <pageMargins left="0.35433070866141736" right="0.35433070866141736" top="0.59055118110236227" bottom="0.59055118110236227" header="0.31496062992125984" footer="0.31496062992125984"/>
  <pageSetup paperSize="9" scale="83"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EB8A2-3190-498A-94D3-C94CB7E97A4C}">
  <dimension ref="A1:J25"/>
  <sheetViews>
    <sheetView view="pageBreakPreview" topLeftCell="A3" zoomScale="70" zoomScaleNormal="70" zoomScaleSheetLayoutView="70" workbookViewId="0">
      <selection activeCell="H5" sqref="H5"/>
    </sheetView>
  </sheetViews>
  <sheetFormatPr defaultRowHeight="12"/>
  <cols>
    <col min="1" max="1" width="30.6640625" style="307" customWidth="1"/>
    <col min="2" max="2" width="34.21875" style="307" customWidth="1"/>
    <col min="3" max="3" width="19.5546875" style="307" customWidth="1"/>
    <col min="4" max="4" width="13.109375" style="307" customWidth="1"/>
    <col min="5" max="5" width="11.88671875" style="307" customWidth="1"/>
    <col min="6" max="10" width="12.5546875" style="307" customWidth="1"/>
    <col min="11" max="16384" width="8.88671875" style="307"/>
  </cols>
  <sheetData>
    <row r="1" spans="1:10" s="184" customFormat="1" ht="31.5" hidden="1" customHeight="1">
      <c r="A1" s="184" t="s">
        <v>915</v>
      </c>
      <c r="C1" s="184" t="s">
        <v>916</v>
      </c>
      <c r="D1" s="184" t="s">
        <v>917</v>
      </c>
      <c r="E1" s="275"/>
    </row>
    <row r="2" spans="1:10" s="184" customFormat="1" ht="28.5" hidden="1" customHeight="1">
      <c r="A2" s="276" t="s">
        <v>944</v>
      </c>
      <c r="B2" s="300"/>
      <c r="C2" s="301"/>
      <c r="D2" s="184" t="s">
        <v>945</v>
      </c>
    </row>
    <row r="3" spans="1:10" ht="18" customHeight="1" thickTop="1" thickBot="1">
      <c r="A3" s="302" t="s">
        <v>921</v>
      </c>
      <c r="B3" s="303"/>
      <c r="C3" s="304"/>
      <c r="D3" s="304"/>
      <c r="E3" s="305" t="s">
        <v>647</v>
      </c>
      <c r="F3" s="1435" t="s">
        <v>922</v>
      </c>
      <c r="G3" s="1436"/>
      <c r="H3" s="283"/>
      <c r="I3" s="283"/>
    </row>
    <row r="4" spans="1:10" ht="18" customHeight="1" thickTop="1" thickBot="1">
      <c r="A4" s="308" t="s">
        <v>923</v>
      </c>
      <c r="B4" s="1437" t="s">
        <v>924</v>
      </c>
      <c r="C4" s="1438"/>
      <c r="D4" s="1438"/>
      <c r="E4" s="311" t="s">
        <v>925</v>
      </c>
      <c r="F4" s="1435" t="s">
        <v>946</v>
      </c>
      <c r="G4" s="1436"/>
      <c r="H4" s="312"/>
      <c r="I4" s="283"/>
    </row>
    <row r="5" spans="1:10" ht="54" customHeight="1" thickTop="1">
      <c r="A5" s="1439" t="s">
        <v>947</v>
      </c>
      <c r="B5" s="1439"/>
      <c r="C5" s="1439"/>
      <c r="D5" s="1439"/>
      <c r="E5" s="1440"/>
      <c r="F5" s="1440"/>
      <c r="G5" s="1440"/>
      <c r="H5" s="54" t="s">
        <v>12</v>
      </c>
      <c r="I5" s="313"/>
      <c r="J5" s="313"/>
    </row>
    <row r="6" spans="1:10" ht="24" customHeight="1" thickBot="1">
      <c r="A6" s="1836" t="s">
        <v>1631</v>
      </c>
      <c r="B6" s="1836"/>
      <c r="C6" s="1836"/>
      <c r="D6" s="1836"/>
      <c r="E6" s="1846"/>
      <c r="F6" s="1846"/>
      <c r="G6" s="1846"/>
      <c r="H6" s="314"/>
      <c r="I6" s="314"/>
      <c r="J6" s="314"/>
    </row>
    <row r="7" spans="1:10" s="317" customFormat="1" ht="66" customHeight="1" thickBot="1">
      <c r="A7" s="315" t="s">
        <v>929</v>
      </c>
      <c r="B7" s="316" t="s">
        <v>798</v>
      </c>
      <c r="C7" s="1432" t="s">
        <v>932</v>
      </c>
      <c r="D7" s="1433"/>
      <c r="E7" s="1432" t="s">
        <v>933</v>
      </c>
      <c r="F7" s="1433"/>
      <c r="G7" s="1434"/>
    </row>
    <row r="8" spans="1:10" s="320" customFormat="1" ht="82.5" customHeight="1">
      <c r="A8" s="318" t="s">
        <v>798</v>
      </c>
      <c r="B8" s="319">
        <v>367</v>
      </c>
      <c r="C8" s="1426">
        <v>0</v>
      </c>
      <c r="D8" s="1427"/>
      <c r="E8" s="1428">
        <v>367</v>
      </c>
      <c r="F8" s="1428"/>
      <c r="G8" s="1428"/>
    </row>
    <row r="9" spans="1:10" s="320" customFormat="1" ht="82.5" customHeight="1">
      <c r="A9" s="321" t="s">
        <v>937</v>
      </c>
      <c r="B9" s="322">
        <v>8</v>
      </c>
      <c r="C9" s="1429">
        <v>0</v>
      </c>
      <c r="D9" s="1430"/>
      <c r="E9" s="1431">
        <v>8</v>
      </c>
      <c r="F9" s="1431"/>
      <c r="G9" s="1431"/>
    </row>
    <row r="10" spans="1:10" s="320" customFormat="1" ht="82.5" customHeight="1">
      <c r="A10" s="321" t="s">
        <v>938</v>
      </c>
      <c r="B10" s="319">
        <v>201</v>
      </c>
      <c r="C10" s="1429">
        <v>0</v>
      </c>
      <c r="D10" s="1430"/>
      <c r="E10" s="1431">
        <v>201</v>
      </c>
      <c r="F10" s="1431"/>
      <c r="G10" s="1431"/>
    </row>
    <row r="11" spans="1:10" s="320" customFormat="1" ht="82.5" customHeight="1" thickBot="1">
      <c r="A11" s="1119" t="s">
        <v>939</v>
      </c>
      <c r="B11" s="1120">
        <v>158</v>
      </c>
      <c r="C11" s="1847">
        <v>0</v>
      </c>
      <c r="D11" s="1848"/>
      <c r="E11" s="1849">
        <v>158</v>
      </c>
      <c r="F11" s="1849"/>
      <c r="G11" s="1849"/>
    </row>
    <row r="12" spans="1:10" s="152" customFormat="1" ht="67.5" customHeight="1">
      <c r="A12" s="1422" t="s">
        <v>1634</v>
      </c>
      <c r="B12" s="1422"/>
      <c r="C12" s="1422"/>
      <c r="D12" s="1422"/>
      <c r="E12" s="1423"/>
      <c r="F12" s="1423"/>
      <c r="G12" s="1423"/>
      <c r="H12" s="325"/>
      <c r="I12" s="325"/>
      <c r="J12" s="325"/>
    </row>
    <row r="13" spans="1:10" s="326" customFormat="1" ht="18" customHeight="1">
      <c r="A13" s="1424" t="s">
        <v>941</v>
      </c>
      <c r="B13" s="1424"/>
      <c r="C13" s="1424"/>
      <c r="D13" s="1424"/>
      <c r="E13" s="325"/>
      <c r="F13" s="325"/>
      <c r="G13" s="325"/>
      <c r="H13" s="325"/>
      <c r="I13" s="325"/>
      <c r="J13" s="325"/>
    </row>
    <row r="14" spans="1:10" ht="50.1" customHeight="1">
      <c r="A14" s="1424" t="s">
        <v>1633</v>
      </c>
      <c r="B14" s="1424"/>
      <c r="C14" s="1424"/>
      <c r="D14" s="1424"/>
      <c r="E14" s="1425"/>
      <c r="F14" s="1425"/>
      <c r="G14" s="1425"/>
      <c r="H14" s="325"/>
      <c r="I14" s="325"/>
      <c r="J14" s="325"/>
    </row>
    <row r="15" spans="1:10" ht="15.6">
      <c r="B15" s="327"/>
      <c r="C15" s="327"/>
    </row>
    <row r="25" spans="4:4" hidden="1">
      <c r="D25" s="307" t="s">
        <v>950</v>
      </c>
    </row>
  </sheetData>
  <mergeCells count="18">
    <mergeCell ref="C11:D11"/>
    <mergeCell ref="E11:G11"/>
    <mergeCell ref="A12:G12"/>
    <mergeCell ref="A13:D13"/>
    <mergeCell ref="A14:G14"/>
    <mergeCell ref="C8:D8"/>
    <mergeCell ref="E8:G8"/>
    <mergeCell ref="C9:D9"/>
    <mergeCell ref="E9:G9"/>
    <mergeCell ref="C10:D10"/>
    <mergeCell ref="E10:G10"/>
    <mergeCell ref="C7:D7"/>
    <mergeCell ref="E7:G7"/>
    <mergeCell ref="F3:G3"/>
    <mergeCell ref="B4:D4"/>
    <mergeCell ref="F4:G4"/>
    <mergeCell ref="A5:G5"/>
    <mergeCell ref="A6:G6"/>
  </mergeCells>
  <phoneticPr fontId="7" type="noConversion"/>
  <conditionalFormatting sqref="B8:G11">
    <cfRule type="cellIs" dxfId="16" priority="1" operator="equal">
      <formula>0</formula>
    </cfRule>
  </conditionalFormatting>
  <hyperlinks>
    <hyperlink ref="H5" location="預告統計資料發布時間表!A1" display="回發布時間表" xr:uid="{E0E46166-6CD1-46D7-B05B-7469D44E99E5}"/>
  </hyperlinks>
  <printOptions horizontalCentered="1" verticalCentered="1"/>
  <pageMargins left="0.35433070866141736" right="0.35433070866141736" top="0.59055118110236227" bottom="0.59055118110236227" header="0.31496062992125984" footer="0.31496062992125984"/>
  <pageSetup paperSize="9" scale="82"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DB3CC-E814-40B0-A504-FFE740D9CB05}">
  <sheetPr>
    <pageSetUpPr fitToPage="1"/>
  </sheetPr>
  <dimension ref="A1:I18"/>
  <sheetViews>
    <sheetView view="pageBreakPreview" topLeftCell="A3" zoomScale="55" zoomScaleNormal="85" zoomScaleSheetLayoutView="55" workbookViewId="0">
      <selection activeCell="I5" sqref="I5"/>
    </sheetView>
  </sheetViews>
  <sheetFormatPr defaultRowHeight="12"/>
  <cols>
    <col min="1" max="1" width="15.77734375" style="307" customWidth="1"/>
    <col min="2" max="8" width="19.6640625" style="307" customWidth="1"/>
    <col min="9" max="16384" width="8.88671875" style="307"/>
  </cols>
  <sheetData>
    <row r="1" spans="1:9" s="184" customFormat="1" ht="31.5" hidden="1" customHeight="1">
      <c r="A1" s="184" t="s">
        <v>915</v>
      </c>
      <c r="C1" s="184" t="s">
        <v>916</v>
      </c>
      <c r="D1" s="184" t="s">
        <v>917</v>
      </c>
      <c r="E1" s="328" t="s">
        <v>951</v>
      </c>
      <c r="F1" s="274"/>
      <c r="G1" s="275"/>
    </row>
    <row r="2" spans="1:9" s="184" customFormat="1" ht="28.5" hidden="1" customHeight="1">
      <c r="A2" s="276" t="s">
        <v>952</v>
      </c>
      <c r="B2" s="300"/>
      <c r="C2" s="301"/>
      <c r="D2" s="184" t="s">
        <v>920</v>
      </c>
    </row>
    <row r="3" spans="1:9" ht="18" customHeight="1" thickTop="1" thickBot="1">
      <c r="A3" s="302" t="s">
        <v>921</v>
      </c>
      <c r="B3" s="303"/>
      <c r="C3" s="304"/>
      <c r="D3" s="304"/>
      <c r="E3" s="283"/>
      <c r="F3" s="283"/>
      <c r="G3" s="329" t="s">
        <v>647</v>
      </c>
      <c r="H3" s="330" t="s">
        <v>922</v>
      </c>
    </row>
    <row r="4" spans="1:9" ht="18" customHeight="1" thickTop="1" thickBot="1">
      <c r="A4" s="308" t="s">
        <v>923</v>
      </c>
      <c r="B4" s="1437" t="s">
        <v>924</v>
      </c>
      <c r="C4" s="1438"/>
      <c r="D4" s="1438"/>
      <c r="E4" s="331"/>
      <c r="F4" s="331"/>
      <c r="G4" s="332" t="s">
        <v>925</v>
      </c>
      <c r="H4" s="330" t="s">
        <v>953</v>
      </c>
    </row>
    <row r="5" spans="1:9" ht="54" customHeight="1" thickTop="1">
      <c r="A5" s="1443" t="s">
        <v>954</v>
      </c>
      <c r="B5" s="1443"/>
      <c r="C5" s="1443"/>
      <c r="D5" s="1443"/>
      <c r="E5" s="1443"/>
      <c r="F5" s="1443"/>
      <c r="G5" s="1443"/>
      <c r="H5" s="1443"/>
      <c r="I5" s="54" t="s">
        <v>12</v>
      </c>
    </row>
    <row r="6" spans="1:9" ht="24" customHeight="1" thickBot="1">
      <c r="A6" s="1836" t="s">
        <v>1635</v>
      </c>
      <c r="B6" s="1836"/>
      <c r="C6" s="1836"/>
      <c r="D6" s="1836"/>
      <c r="E6" s="1836"/>
      <c r="F6" s="1836"/>
      <c r="G6" s="1836"/>
      <c r="H6" s="1836"/>
    </row>
    <row r="7" spans="1:9" s="317" customFormat="1" ht="33" customHeight="1">
      <c r="A7" s="1444" t="s">
        <v>929</v>
      </c>
      <c r="B7" s="1446" t="s">
        <v>798</v>
      </c>
      <c r="C7" s="1448" t="s">
        <v>955</v>
      </c>
      <c r="D7" s="1449"/>
      <c r="E7" s="1450"/>
      <c r="F7" s="1448" t="s">
        <v>956</v>
      </c>
      <c r="G7" s="1449"/>
      <c r="H7" s="1449"/>
    </row>
    <row r="8" spans="1:9" s="317" customFormat="1" ht="33" customHeight="1" thickBot="1">
      <c r="A8" s="1838"/>
      <c r="B8" s="1840"/>
      <c r="C8" s="1114" t="s">
        <v>806</v>
      </c>
      <c r="D8" s="1114" t="s">
        <v>932</v>
      </c>
      <c r="E8" s="1114" t="s">
        <v>933</v>
      </c>
      <c r="F8" s="1114" t="s">
        <v>806</v>
      </c>
      <c r="G8" s="1114" t="s">
        <v>932</v>
      </c>
      <c r="H8" s="1117" t="s">
        <v>933</v>
      </c>
    </row>
    <row r="9" spans="1:9" s="320" customFormat="1" ht="120" customHeight="1">
      <c r="A9" s="335" t="s">
        <v>957</v>
      </c>
      <c r="B9" s="336">
        <v>26</v>
      </c>
      <c r="C9" s="337">
        <v>26</v>
      </c>
      <c r="D9" s="337">
        <v>0</v>
      </c>
      <c r="E9" s="337">
        <v>26</v>
      </c>
      <c r="F9" s="338">
        <v>0</v>
      </c>
      <c r="G9" s="338">
        <v>0</v>
      </c>
      <c r="H9" s="338">
        <v>0</v>
      </c>
    </row>
    <row r="10" spans="1:9" s="320" customFormat="1" ht="120" customHeight="1">
      <c r="A10" s="339" t="s">
        <v>938</v>
      </c>
      <c r="B10" s="336">
        <v>22</v>
      </c>
      <c r="C10" s="337">
        <v>22</v>
      </c>
      <c r="D10" s="337">
        <v>0</v>
      </c>
      <c r="E10" s="337">
        <v>22</v>
      </c>
      <c r="F10" s="338">
        <v>0</v>
      </c>
      <c r="G10" s="338">
        <v>0</v>
      </c>
      <c r="H10" s="338">
        <v>0</v>
      </c>
    </row>
    <row r="11" spans="1:9" s="320" customFormat="1" ht="120" customHeight="1" thickBot="1">
      <c r="A11" s="339" t="s">
        <v>939</v>
      </c>
      <c r="B11" s="336">
        <v>4</v>
      </c>
      <c r="C11" s="337">
        <v>4</v>
      </c>
      <c r="D11" s="337">
        <v>0</v>
      </c>
      <c r="E11" s="338">
        <v>4</v>
      </c>
      <c r="F11" s="338">
        <v>0</v>
      </c>
      <c r="G11" s="338">
        <v>0</v>
      </c>
      <c r="H11" s="338">
        <v>0</v>
      </c>
    </row>
    <row r="12" spans="1:9" s="152" customFormat="1" ht="55.5" customHeight="1">
      <c r="A12" s="1422" t="s">
        <v>1636</v>
      </c>
      <c r="B12" s="1422"/>
      <c r="C12" s="1422"/>
      <c r="D12" s="1422"/>
      <c r="E12" s="1422"/>
      <c r="F12" s="1422"/>
      <c r="G12" s="1422"/>
      <c r="H12" s="1422"/>
    </row>
    <row r="13" spans="1:9" s="326" customFormat="1" ht="18" customHeight="1">
      <c r="A13" s="1424" t="s">
        <v>941</v>
      </c>
      <c r="B13" s="1424"/>
      <c r="C13" s="1424"/>
      <c r="D13" s="1424"/>
      <c r="E13" s="1424"/>
      <c r="F13" s="1424"/>
      <c r="G13" s="1424"/>
      <c r="H13" s="1424"/>
    </row>
    <row r="14" spans="1:9" ht="38.25" customHeight="1">
      <c r="A14" s="1424" t="s">
        <v>1637</v>
      </c>
      <c r="B14" s="1424"/>
      <c r="C14" s="1424"/>
      <c r="D14" s="1424"/>
      <c r="E14" s="1424"/>
      <c r="F14" s="1424"/>
      <c r="G14" s="1424"/>
      <c r="H14" s="1424"/>
    </row>
    <row r="15" spans="1:9" ht="15.6">
      <c r="B15" s="327"/>
      <c r="C15" s="327"/>
    </row>
    <row r="18" spans="6:6" ht="12.6" hidden="1">
      <c r="F18" s="340" t="s">
        <v>960</v>
      </c>
    </row>
  </sheetData>
  <mergeCells count="10">
    <mergeCell ref="A12:H12"/>
    <mergeCell ref="A13:H13"/>
    <mergeCell ref="A14:H14"/>
    <mergeCell ref="B4:D4"/>
    <mergeCell ref="A5:H5"/>
    <mergeCell ref="A6:H6"/>
    <mergeCell ref="A7:A8"/>
    <mergeCell ref="B7:B8"/>
    <mergeCell ref="C7:E7"/>
    <mergeCell ref="F7:H7"/>
  </mergeCells>
  <phoneticPr fontId="7" type="noConversion"/>
  <conditionalFormatting sqref="B9:H11">
    <cfRule type="cellIs" dxfId="15" priority="1" operator="equal">
      <formula>0</formula>
    </cfRule>
  </conditionalFormatting>
  <hyperlinks>
    <hyperlink ref="I5" location="預告統計資料發布時間表!A1" display="回發布時間表" xr:uid="{6EBA51D5-CB7E-449B-B656-CC5A4461D8EC}"/>
  </hyperlinks>
  <printOptions horizontalCentered="1" verticalCentered="1"/>
  <pageMargins left="0.55118110236220474" right="0.55118110236220474" top="0.59055118110236227" bottom="0.59055118110236227" header="0.31496062992125984" footer="0.31496062992125984"/>
  <pageSetup paperSize="9" scale="81"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D2A6F-A7AE-4D23-8F76-FE8A06531214}">
  <dimension ref="A1:H38"/>
  <sheetViews>
    <sheetView view="pageBreakPreview" topLeftCell="A3" zoomScale="70" zoomScaleNormal="100" zoomScaleSheetLayoutView="70" workbookViewId="0">
      <selection activeCell="H5" sqref="H5"/>
    </sheetView>
  </sheetViews>
  <sheetFormatPr defaultRowHeight="12"/>
  <cols>
    <col min="1" max="1" width="30.6640625" style="307" customWidth="1"/>
    <col min="2" max="2" width="41" style="307" customWidth="1"/>
    <col min="3" max="3" width="26" style="307" customWidth="1"/>
    <col min="4" max="4" width="8.33203125" style="307" customWidth="1"/>
    <col min="5" max="5" width="6.77734375" style="307" customWidth="1"/>
    <col min="6" max="6" width="12.21875" style="307" customWidth="1"/>
    <col min="7" max="7" width="13.77734375" style="307" customWidth="1"/>
    <col min="8" max="8" width="19.6640625" style="307" customWidth="1"/>
    <col min="9" max="16384" width="8.88671875" style="307"/>
  </cols>
  <sheetData>
    <row r="1" spans="1:8" s="184" customFormat="1" ht="31.5" hidden="1" customHeight="1">
      <c r="A1" s="184" t="s">
        <v>915</v>
      </c>
      <c r="C1" s="184" t="s">
        <v>916</v>
      </c>
      <c r="D1" s="184" t="s">
        <v>917</v>
      </c>
      <c r="E1" s="328" t="s">
        <v>961</v>
      </c>
      <c r="F1" s="274"/>
      <c r="G1" s="275"/>
    </row>
    <row r="2" spans="1:8" s="184" customFormat="1" ht="28.5" hidden="1" customHeight="1">
      <c r="A2" s="276" t="s">
        <v>962</v>
      </c>
      <c r="B2" s="300"/>
      <c r="C2" s="301"/>
      <c r="D2" s="184" t="s">
        <v>945</v>
      </c>
    </row>
    <row r="3" spans="1:8" ht="18" customHeight="1" thickTop="1" thickBot="1">
      <c r="A3" s="302" t="s">
        <v>921</v>
      </c>
      <c r="B3" s="303"/>
      <c r="C3" s="304"/>
      <c r="D3" s="1435" t="s">
        <v>647</v>
      </c>
      <c r="E3" s="1464"/>
      <c r="F3" s="1435" t="s">
        <v>922</v>
      </c>
      <c r="G3" s="1436"/>
    </row>
    <row r="4" spans="1:8" ht="18" customHeight="1" thickTop="1" thickBot="1">
      <c r="A4" s="308" t="s">
        <v>923</v>
      </c>
      <c r="B4" s="309" t="s">
        <v>924</v>
      </c>
      <c r="C4" s="310"/>
      <c r="D4" s="1435" t="s">
        <v>925</v>
      </c>
      <c r="E4" s="1464"/>
      <c r="F4" s="1435" t="s">
        <v>963</v>
      </c>
      <c r="G4" s="1436"/>
    </row>
    <row r="5" spans="1:8" ht="54" customHeight="1" thickTop="1">
      <c r="A5" s="1439" t="s">
        <v>964</v>
      </c>
      <c r="B5" s="1439"/>
      <c r="C5" s="1439"/>
      <c r="D5" s="1439"/>
      <c r="E5" s="1440"/>
      <c r="F5" s="1440"/>
      <c r="G5" s="1440"/>
      <c r="H5" s="54" t="s">
        <v>12</v>
      </c>
    </row>
    <row r="6" spans="1:8" ht="24" customHeight="1" thickBot="1">
      <c r="A6" s="1462" t="s">
        <v>1635</v>
      </c>
      <c r="B6" s="1462"/>
      <c r="C6" s="1462"/>
      <c r="D6" s="1462"/>
      <c r="E6" s="1463"/>
      <c r="F6" s="1463"/>
      <c r="G6" s="1463"/>
      <c r="H6" s="314"/>
    </row>
    <row r="7" spans="1:8" s="317" customFormat="1" ht="66" customHeight="1" thickBot="1">
      <c r="A7" s="315" t="s">
        <v>929</v>
      </c>
      <c r="B7" s="341" t="s">
        <v>798</v>
      </c>
      <c r="C7" s="1454" t="s">
        <v>965</v>
      </c>
      <c r="D7" s="1455"/>
      <c r="E7" s="1456" t="s">
        <v>966</v>
      </c>
      <c r="F7" s="1457"/>
      <c r="G7" s="1457"/>
    </row>
    <row r="8" spans="1:8" s="320" customFormat="1" ht="120" customHeight="1">
      <c r="A8" s="342" t="s">
        <v>798</v>
      </c>
      <c r="B8" s="336">
        <v>4</v>
      </c>
      <c r="C8" s="1458">
        <v>0</v>
      </c>
      <c r="D8" s="1427"/>
      <c r="E8" s="1459">
        <v>4</v>
      </c>
      <c r="F8" s="1460"/>
      <c r="G8" s="1460"/>
    </row>
    <row r="9" spans="1:8" s="320" customFormat="1" ht="120" customHeight="1">
      <c r="A9" s="343" t="s">
        <v>967</v>
      </c>
      <c r="B9" s="336">
        <v>3</v>
      </c>
      <c r="C9" s="1461">
        <v>0</v>
      </c>
      <c r="D9" s="1430"/>
      <c r="E9" s="1459">
        <v>3</v>
      </c>
      <c r="F9" s="1460"/>
      <c r="G9" s="1460"/>
    </row>
    <row r="10" spans="1:8" s="320" customFormat="1" ht="120" customHeight="1" thickBot="1">
      <c r="A10" s="1121" t="s">
        <v>939</v>
      </c>
      <c r="B10" s="1122">
        <v>1</v>
      </c>
      <c r="C10" s="1850">
        <v>0</v>
      </c>
      <c r="D10" s="1848"/>
      <c r="E10" s="1851">
        <v>1</v>
      </c>
      <c r="F10" s="1852"/>
      <c r="G10" s="1852"/>
    </row>
    <row r="11" spans="1:8" s="152" customFormat="1" ht="53.25" customHeight="1">
      <c r="A11" s="1424" t="s">
        <v>1638</v>
      </c>
      <c r="B11" s="1424"/>
      <c r="C11" s="1424"/>
      <c r="D11" s="1424"/>
      <c r="E11" s="1425"/>
      <c r="F11" s="1425"/>
      <c r="G11" s="1425"/>
      <c r="H11" s="325"/>
    </row>
    <row r="12" spans="1:8" s="326" customFormat="1" ht="18" customHeight="1">
      <c r="A12" s="1424" t="s">
        <v>941</v>
      </c>
      <c r="B12" s="1424"/>
      <c r="C12" s="1424"/>
      <c r="D12" s="1424"/>
      <c r="E12" s="325"/>
      <c r="F12" s="325"/>
      <c r="G12" s="325"/>
      <c r="H12" s="325"/>
    </row>
    <row r="13" spans="1:8" ht="36" customHeight="1">
      <c r="A13" s="1424" t="s">
        <v>1637</v>
      </c>
      <c r="B13" s="1424"/>
      <c r="C13" s="1424"/>
      <c r="D13" s="1424"/>
      <c r="E13" s="325"/>
      <c r="F13" s="325"/>
      <c r="G13" s="325"/>
      <c r="H13" s="325"/>
    </row>
    <row r="14" spans="1:8" ht="15.6">
      <c r="B14" s="327"/>
      <c r="C14" s="327"/>
    </row>
    <row r="38" spans="3:3" hidden="1">
      <c r="C38" s="307" t="s">
        <v>950</v>
      </c>
    </row>
  </sheetData>
  <mergeCells count="17">
    <mergeCell ref="C10:D10"/>
    <mergeCell ref="E10:G10"/>
    <mergeCell ref="A11:G11"/>
    <mergeCell ref="A12:D12"/>
    <mergeCell ref="A13:D13"/>
    <mergeCell ref="C7:D7"/>
    <mergeCell ref="E7:G7"/>
    <mergeCell ref="C8:D8"/>
    <mergeCell ref="E8:G8"/>
    <mergeCell ref="C9:D9"/>
    <mergeCell ref="E9:G9"/>
    <mergeCell ref="A6:G6"/>
    <mergeCell ref="D3:E3"/>
    <mergeCell ref="F3:G3"/>
    <mergeCell ref="D4:E4"/>
    <mergeCell ref="F4:G4"/>
    <mergeCell ref="A5:G5"/>
  </mergeCells>
  <phoneticPr fontId="7" type="noConversion"/>
  <conditionalFormatting sqref="B8:G10">
    <cfRule type="cellIs" dxfId="14" priority="1" operator="equal">
      <formula>0</formula>
    </cfRule>
  </conditionalFormatting>
  <hyperlinks>
    <hyperlink ref="H5" location="預告統計資料發布時間表!A1" display="回發布時間表" xr:uid="{CD483F83-6CF4-4695-BF83-11E175DA0A5A}"/>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B32"/>
  <sheetViews>
    <sheetView topLeftCell="A17" workbookViewId="0">
      <selection activeCell="A27" sqref="A27"/>
    </sheetView>
  </sheetViews>
  <sheetFormatPr defaultRowHeight="16.2"/>
  <cols>
    <col min="1" max="1" width="93.6640625" customWidth="1"/>
  </cols>
  <sheetData>
    <row r="1" spans="1:2" ht="39.6">
      <c r="A1" s="60" t="s">
        <v>590</v>
      </c>
      <c r="B1" s="54" t="s">
        <v>12</v>
      </c>
    </row>
    <row r="2" spans="1:2" ht="19.8">
      <c r="A2" s="5" t="s">
        <v>178</v>
      </c>
      <c r="B2" s="55"/>
    </row>
    <row r="3" spans="1:2" ht="19.8">
      <c r="A3" s="5" t="s">
        <v>303</v>
      </c>
      <c r="B3" s="55"/>
    </row>
    <row r="4" spans="1:2" ht="19.8">
      <c r="A4" s="8" t="s">
        <v>1</v>
      </c>
      <c r="B4" s="55"/>
    </row>
    <row r="5" spans="1:2" ht="19.8">
      <c r="A5" s="59" t="s">
        <v>464</v>
      </c>
      <c r="B5" s="55"/>
    </row>
    <row r="6" spans="1:2" ht="19.8">
      <c r="A6" s="59" t="s">
        <v>474</v>
      </c>
      <c r="B6" s="55"/>
    </row>
    <row r="7" spans="1:2" ht="19.8">
      <c r="A7" s="59" t="s">
        <v>495</v>
      </c>
      <c r="B7" s="55"/>
    </row>
    <row r="8" spans="1:2" ht="19.8">
      <c r="A8" s="59" t="s">
        <v>471</v>
      </c>
      <c r="B8" s="55"/>
    </row>
    <row r="9" spans="1:2" ht="19.8">
      <c r="A9" s="59" t="s">
        <v>487</v>
      </c>
      <c r="B9" s="55"/>
    </row>
    <row r="10" spans="1:2" ht="19.8">
      <c r="A10" s="58" t="s">
        <v>2</v>
      </c>
      <c r="B10" s="55"/>
    </row>
    <row r="11" spans="1:2" ht="19.8">
      <c r="A11" s="59" t="s">
        <v>588</v>
      </c>
      <c r="B11" s="55"/>
    </row>
    <row r="12" spans="1:2" ht="79.2">
      <c r="A12" s="61" t="s">
        <v>468</v>
      </c>
      <c r="B12" s="55"/>
    </row>
    <row r="13" spans="1:2" ht="19.8">
      <c r="A13" s="8" t="s">
        <v>3</v>
      </c>
      <c r="B13" s="55"/>
    </row>
    <row r="14" spans="1:2" ht="99">
      <c r="A14" s="6" t="s">
        <v>304</v>
      </c>
      <c r="B14" s="55"/>
    </row>
    <row r="15" spans="1:2" ht="19.8">
      <c r="A15" s="3" t="s">
        <v>113</v>
      </c>
      <c r="B15" s="55"/>
    </row>
    <row r="16" spans="1:2" ht="19.8">
      <c r="A16" s="7" t="s">
        <v>4</v>
      </c>
      <c r="B16" s="55"/>
    </row>
    <row r="17" spans="1:2" ht="19.8">
      <c r="A17" s="3" t="s">
        <v>305</v>
      </c>
      <c r="B17" s="55"/>
    </row>
    <row r="18" spans="1:2" ht="19.8">
      <c r="A18" s="3" t="s">
        <v>306</v>
      </c>
      <c r="B18" s="55"/>
    </row>
    <row r="19" spans="1:2" ht="19.8">
      <c r="A19" s="3" t="s">
        <v>307</v>
      </c>
      <c r="B19" s="55"/>
    </row>
    <row r="20" spans="1:2" ht="19.8">
      <c r="A20" s="3" t="s">
        <v>115</v>
      </c>
      <c r="B20" s="55"/>
    </row>
    <row r="21" spans="1:2" ht="39.6">
      <c r="A21" s="3" t="s">
        <v>308</v>
      </c>
      <c r="B21" s="55"/>
    </row>
    <row r="22" spans="1:2" ht="19.8">
      <c r="A22" s="3" t="s">
        <v>83</v>
      </c>
      <c r="B22" s="55"/>
    </row>
    <row r="23" spans="1:2" ht="19.8">
      <c r="A23" s="3" t="s">
        <v>424</v>
      </c>
      <c r="B23" s="55"/>
    </row>
    <row r="24" spans="1:2" ht="19.8">
      <c r="A24" s="3" t="s">
        <v>6</v>
      </c>
      <c r="B24" s="55"/>
    </row>
    <row r="25" spans="1:2" ht="19.8">
      <c r="A25" s="8" t="s">
        <v>7</v>
      </c>
      <c r="B25" s="55"/>
    </row>
    <row r="26" spans="1:2" ht="39.6">
      <c r="A26" s="3" t="s">
        <v>586</v>
      </c>
      <c r="B26" s="55"/>
    </row>
    <row r="27" spans="1:2" ht="39.6">
      <c r="A27" s="3" t="s">
        <v>1630</v>
      </c>
      <c r="B27" s="55"/>
    </row>
    <row r="28" spans="1:2" ht="19.8">
      <c r="A28" s="8" t="s">
        <v>8</v>
      </c>
      <c r="B28" s="55"/>
    </row>
    <row r="29" spans="1:2" ht="39.6">
      <c r="A29" s="3" t="s">
        <v>286</v>
      </c>
      <c r="B29" s="55"/>
    </row>
    <row r="30" spans="1:2" ht="19.8">
      <c r="A30" s="3" t="s">
        <v>24</v>
      </c>
      <c r="B30" s="55"/>
    </row>
    <row r="31" spans="1:2" ht="39.6">
      <c r="A31" s="56" t="s">
        <v>11</v>
      </c>
      <c r="B31" s="55"/>
    </row>
    <row r="32" spans="1:2" ht="20.399999999999999" thickBot="1">
      <c r="A32" s="57" t="s">
        <v>9</v>
      </c>
      <c r="B32" s="55"/>
    </row>
  </sheetData>
  <phoneticPr fontId="7" type="noConversion"/>
  <hyperlinks>
    <hyperlink ref="B1" location="預告統計資料發布時間表!A1" display="回發布時間表" xr:uid="{00000000-0004-0000-0700-000000000000}"/>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08FA2-1227-49A6-9812-C6C3B1BA6D80}">
  <sheetPr>
    <pageSetUpPr fitToPage="1"/>
  </sheetPr>
  <dimension ref="A1:I25"/>
  <sheetViews>
    <sheetView view="pageBreakPreview" topLeftCell="A3" zoomScale="70" zoomScaleNormal="85" zoomScaleSheetLayoutView="70" workbookViewId="0">
      <selection activeCell="I5" sqref="I5"/>
    </sheetView>
  </sheetViews>
  <sheetFormatPr defaultRowHeight="12"/>
  <cols>
    <col min="1" max="1" width="15.77734375" style="307" customWidth="1"/>
    <col min="2" max="8" width="19.6640625" style="307" customWidth="1"/>
    <col min="9" max="16384" width="8.88671875" style="307"/>
  </cols>
  <sheetData>
    <row r="1" spans="1:9" s="184" customFormat="1" ht="31.5" hidden="1" customHeight="1">
      <c r="A1" s="184" t="s">
        <v>915</v>
      </c>
      <c r="C1" s="184" t="s">
        <v>916</v>
      </c>
      <c r="D1" s="184" t="s">
        <v>917</v>
      </c>
      <c r="E1" s="328" t="s">
        <v>970</v>
      </c>
      <c r="F1" s="274"/>
      <c r="G1" s="275"/>
    </row>
    <row r="2" spans="1:9" s="184" customFormat="1" ht="28.5" hidden="1" customHeight="1">
      <c r="A2" s="276" t="s">
        <v>971</v>
      </c>
      <c r="B2" s="300"/>
      <c r="C2" s="301"/>
      <c r="D2" s="184" t="s">
        <v>972</v>
      </c>
    </row>
    <row r="3" spans="1:9" ht="18" customHeight="1" thickTop="1" thickBot="1">
      <c r="A3" s="302" t="s">
        <v>921</v>
      </c>
      <c r="B3" s="303"/>
      <c r="C3" s="304"/>
      <c r="D3" s="304"/>
      <c r="F3" s="306" t="s">
        <v>647</v>
      </c>
      <c r="G3" s="1435" t="s">
        <v>922</v>
      </c>
      <c r="H3" s="1436"/>
    </row>
    <row r="4" spans="1:9" ht="18" customHeight="1" thickTop="1" thickBot="1">
      <c r="A4" s="308" t="s">
        <v>923</v>
      </c>
      <c r="B4" s="309" t="s">
        <v>924</v>
      </c>
      <c r="C4" s="310"/>
      <c r="D4" s="310"/>
      <c r="E4" s="346"/>
      <c r="F4" s="306" t="s">
        <v>925</v>
      </c>
      <c r="G4" s="1435" t="s">
        <v>973</v>
      </c>
      <c r="H4" s="1436"/>
    </row>
    <row r="5" spans="1:9" ht="54" customHeight="1" thickTop="1">
      <c r="A5" s="1443" t="s">
        <v>974</v>
      </c>
      <c r="B5" s="1443"/>
      <c r="C5" s="1443"/>
      <c r="D5" s="1443"/>
      <c r="E5" s="1443"/>
      <c r="F5" s="1443"/>
      <c r="G5" s="1443"/>
      <c r="H5" s="1443"/>
      <c r="I5" s="54" t="s">
        <v>12</v>
      </c>
    </row>
    <row r="6" spans="1:9" ht="24" customHeight="1" thickBot="1">
      <c r="A6" s="1836" t="s">
        <v>1635</v>
      </c>
      <c r="B6" s="1836"/>
      <c r="C6" s="1836"/>
      <c r="D6" s="1836"/>
      <c r="E6" s="1836"/>
      <c r="F6" s="1836"/>
      <c r="G6" s="1836"/>
      <c r="H6" s="1836"/>
    </row>
    <row r="7" spans="1:9" s="317" customFormat="1" ht="33" customHeight="1">
      <c r="A7" s="1465" t="s">
        <v>929</v>
      </c>
      <c r="B7" s="1446" t="s">
        <v>798</v>
      </c>
      <c r="C7" s="1448" t="s">
        <v>955</v>
      </c>
      <c r="D7" s="1449"/>
      <c r="E7" s="1450"/>
      <c r="F7" s="1448" t="s">
        <v>956</v>
      </c>
      <c r="G7" s="1449"/>
      <c r="H7" s="1449"/>
    </row>
    <row r="8" spans="1:9" s="317" customFormat="1" ht="33" customHeight="1" thickBot="1">
      <c r="A8" s="1853"/>
      <c r="B8" s="1840"/>
      <c r="C8" s="1114" t="s">
        <v>806</v>
      </c>
      <c r="D8" s="1114" t="s">
        <v>932</v>
      </c>
      <c r="E8" s="1114" t="s">
        <v>933</v>
      </c>
      <c r="F8" s="1114" t="s">
        <v>806</v>
      </c>
      <c r="G8" s="1114" t="s">
        <v>932</v>
      </c>
      <c r="H8" s="1117" t="s">
        <v>933</v>
      </c>
    </row>
    <row r="9" spans="1:9" s="317" customFormat="1" ht="45" customHeight="1">
      <c r="A9" s="335" t="s">
        <v>798</v>
      </c>
      <c r="B9" s="347">
        <v>0</v>
      </c>
      <c r="C9" s="348">
        <v>0</v>
      </c>
      <c r="D9" s="348">
        <v>0</v>
      </c>
      <c r="E9" s="348">
        <v>0</v>
      </c>
      <c r="F9" s="348">
        <v>0</v>
      </c>
      <c r="G9" s="348">
        <v>0</v>
      </c>
      <c r="H9" s="348">
        <v>0</v>
      </c>
    </row>
    <row r="10" spans="1:9" s="317" customFormat="1" ht="45" customHeight="1">
      <c r="A10" s="339" t="s">
        <v>937</v>
      </c>
      <c r="B10" s="347">
        <v>0</v>
      </c>
      <c r="C10" s="348">
        <v>0</v>
      </c>
      <c r="D10" s="348">
        <v>0</v>
      </c>
      <c r="E10" s="348">
        <v>0</v>
      </c>
      <c r="F10" s="348">
        <v>0</v>
      </c>
      <c r="G10" s="348">
        <v>0</v>
      </c>
      <c r="H10" s="348">
        <v>0</v>
      </c>
    </row>
    <row r="11" spans="1:9" s="317" customFormat="1" ht="45" customHeight="1">
      <c r="A11" s="339" t="s">
        <v>938</v>
      </c>
      <c r="B11" s="347">
        <v>0</v>
      </c>
      <c r="C11" s="348">
        <v>0</v>
      </c>
      <c r="D11" s="348">
        <v>0</v>
      </c>
      <c r="E11" s="348">
        <v>0</v>
      </c>
      <c r="F11" s="348">
        <v>0</v>
      </c>
      <c r="G11" s="348">
        <v>0</v>
      </c>
      <c r="H11" s="348">
        <v>0</v>
      </c>
    </row>
    <row r="12" spans="1:9" s="320" customFormat="1" ht="45" customHeight="1">
      <c r="A12" s="339" t="s">
        <v>939</v>
      </c>
      <c r="B12" s="336">
        <v>0</v>
      </c>
      <c r="C12" s="337">
        <v>0</v>
      </c>
      <c r="D12" s="337">
        <v>0</v>
      </c>
      <c r="E12" s="337">
        <v>0</v>
      </c>
      <c r="F12" s="338">
        <v>0</v>
      </c>
      <c r="G12" s="338">
        <v>0</v>
      </c>
      <c r="H12" s="338">
        <v>0</v>
      </c>
    </row>
    <row r="13" spans="1:9" s="320" customFormat="1" ht="6.75" customHeight="1" thickBot="1">
      <c r="A13" s="339"/>
      <c r="B13" s="349"/>
      <c r="C13" s="350"/>
      <c r="D13" s="350"/>
      <c r="E13" s="351"/>
      <c r="F13" s="351"/>
      <c r="G13" s="351"/>
      <c r="H13" s="351"/>
    </row>
    <row r="14" spans="1:9" s="152" customFormat="1" ht="54" customHeight="1">
      <c r="A14" s="1422" t="s">
        <v>1639</v>
      </c>
      <c r="B14" s="1422"/>
      <c r="C14" s="1422"/>
      <c r="D14" s="1422"/>
      <c r="E14" s="1422"/>
      <c r="F14" s="1422"/>
      <c r="G14" s="1422"/>
      <c r="H14" s="1422"/>
    </row>
    <row r="15" spans="1:9" s="326" customFormat="1" ht="18" customHeight="1">
      <c r="A15" s="1424" t="s">
        <v>941</v>
      </c>
      <c r="B15" s="1424"/>
      <c r="C15" s="1424"/>
      <c r="D15" s="1424"/>
      <c r="E15" s="1424"/>
      <c r="F15" s="1424"/>
      <c r="G15" s="1424"/>
      <c r="H15" s="1424"/>
    </row>
    <row r="16" spans="1:9" ht="35.25" customHeight="1">
      <c r="A16" s="1424" t="s">
        <v>1637</v>
      </c>
      <c r="B16" s="1424"/>
      <c r="C16" s="1424"/>
      <c r="D16" s="1424"/>
      <c r="E16" s="1424"/>
      <c r="F16" s="1424"/>
      <c r="G16" s="1424"/>
      <c r="H16" s="1424"/>
    </row>
    <row r="17" spans="1:7" ht="15.6">
      <c r="B17" s="327"/>
      <c r="C17" s="327"/>
    </row>
    <row r="22" spans="1:7" hidden="1">
      <c r="G22" s="307" t="s">
        <v>950</v>
      </c>
    </row>
    <row r="25" spans="1:7" ht="12.6">
      <c r="A25" s="340"/>
    </row>
  </sheetData>
  <mergeCells count="11">
    <mergeCell ref="A14:H14"/>
    <mergeCell ref="A15:H15"/>
    <mergeCell ref="A16:H16"/>
    <mergeCell ref="G3:H3"/>
    <mergeCell ref="G4:H4"/>
    <mergeCell ref="A5:H5"/>
    <mergeCell ref="A6:H6"/>
    <mergeCell ref="A7:A8"/>
    <mergeCell ref="B7:B8"/>
    <mergeCell ref="C7:E7"/>
    <mergeCell ref="F7:H7"/>
  </mergeCells>
  <phoneticPr fontId="7" type="noConversion"/>
  <conditionalFormatting sqref="B9:H12">
    <cfRule type="cellIs" dxfId="13" priority="1" operator="equal">
      <formula>0</formula>
    </cfRule>
  </conditionalFormatting>
  <hyperlinks>
    <hyperlink ref="I5" location="預告統計資料發布時間表!A1" display="回發布時間表" xr:uid="{12E9F071-06A5-4C11-AE1D-BAC7D99DA208}"/>
  </hyperlinks>
  <printOptions horizontalCentered="1"/>
  <pageMargins left="0.74803149606299213" right="0.74803149606299213" top="0.59055118110236227" bottom="0.59055118110236227" header="0.31496062992125984" footer="0.31496062992125984"/>
  <pageSetup paperSize="9" scale="84"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42EFC-825C-40EA-8D5B-530278B8EFAE}">
  <sheetPr>
    <pageSetUpPr fitToPage="1"/>
  </sheetPr>
  <dimension ref="A1:H28"/>
  <sheetViews>
    <sheetView view="pageBreakPreview" topLeftCell="A3" zoomScale="70" zoomScaleNormal="60" zoomScaleSheetLayoutView="70" workbookViewId="0">
      <selection activeCell="G5" sqref="G5"/>
    </sheetView>
  </sheetViews>
  <sheetFormatPr defaultRowHeight="12"/>
  <cols>
    <col min="1" max="1" width="30.6640625" style="307" customWidth="1"/>
    <col min="2" max="2" width="41" style="307" customWidth="1"/>
    <col min="3" max="3" width="32.21875" style="307" customWidth="1"/>
    <col min="4" max="4" width="14" style="307" customWidth="1"/>
    <col min="5" max="5" width="23.5546875" style="307" customWidth="1"/>
    <col min="6" max="8" width="19.6640625" style="307" customWidth="1"/>
    <col min="9" max="16384" width="8.88671875" style="307"/>
  </cols>
  <sheetData>
    <row r="1" spans="1:8" s="184" customFormat="1" ht="61.5" hidden="1" customHeight="1">
      <c r="A1" s="184" t="s">
        <v>915</v>
      </c>
      <c r="C1" s="184" t="s">
        <v>916</v>
      </c>
      <c r="D1" s="184" t="s">
        <v>917</v>
      </c>
      <c r="E1" s="328" t="s">
        <v>976</v>
      </c>
      <c r="F1" s="274"/>
      <c r="G1" s="275"/>
    </row>
    <row r="2" spans="1:8" s="184" customFormat="1" ht="86.25" hidden="1" customHeight="1">
      <c r="A2" s="276" t="s">
        <v>977</v>
      </c>
      <c r="B2" s="300"/>
      <c r="C2" s="301"/>
      <c r="D2" s="184" t="s">
        <v>972</v>
      </c>
    </row>
    <row r="3" spans="1:8" ht="18" customHeight="1" thickTop="1" thickBot="1">
      <c r="A3" s="302" t="s">
        <v>921</v>
      </c>
      <c r="B3" s="303"/>
      <c r="C3" s="304"/>
      <c r="D3" s="306" t="s">
        <v>647</v>
      </c>
      <c r="E3" s="1435" t="s">
        <v>922</v>
      </c>
      <c r="F3" s="1436"/>
    </row>
    <row r="4" spans="1:8" ht="18" customHeight="1" thickTop="1" thickBot="1">
      <c r="A4" s="308" t="s">
        <v>923</v>
      </c>
      <c r="B4" s="309" t="s">
        <v>924</v>
      </c>
      <c r="C4" s="310"/>
      <c r="D4" s="306" t="s">
        <v>925</v>
      </c>
      <c r="E4" s="1435" t="s">
        <v>978</v>
      </c>
      <c r="F4" s="1436"/>
    </row>
    <row r="5" spans="1:8" ht="54" customHeight="1" thickTop="1">
      <c r="A5" s="1439" t="s">
        <v>979</v>
      </c>
      <c r="B5" s="1439"/>
      <c r="C5" s="1439"/>
      <c r="D5" s="1439"/>
      <c r="E5" s="1440"/>
      <c r="F5" s="1440"/>
      <c r="G5" s="54" t="s">
        <v>12</v>
      </c>
      <c r="H5" s="313"/>
    </row>
    <row r="6" spans="1:8" ht="24" customHeight="1" thickBot="1">
      <c r="A6" s="1836" t="s">
        <v>1631</v>
      </c>
      <c r="B6" s="1836"/>
      <c r="C6" s="1836"/>
      <c r="D6" s="1836"/>
      <c r="E6" s="1846"/>
      <c r="F6" s="1846"/>
      <c r="G6" s="314"/>
      <c r="H6" s="314"/>
    </row>
    <row r="7" spans="1:8" s="317" customFormat="1" ht="66" customHeight="1" thickBot="1">
      <c r="A7" s="315" t="s">
        <v>929</v>
      </c>
      <c r="B7" s="352" t="s">
        <v>798</v>
      </c>
      <c r="C7" s="1469" t="s">
        <v>932</v>
      </c>
      <c r="D7" s="1470"/>
      <c r="E7" s="1456" t="s">
        <v>933</v>
      </c>
      <c r="F7" s="1457"/>
    </row>
    <row r="8" spans="1:8" s="317" customFormat="1" ht="45" customHeight="1">
      <c r="A8" s="353" t="s">
        <v>980</v>
      </c>
      <c r="B8" s="347">
        <v>0</v>
      </c>
      <c r="C8" s="1467">
        <v>0</v>
      </c>
      <c r="D8" s="1467"/>
      <c r="E8" s="1467">
        <v>0</v>
      </c>
      <c r="F8" s="1467"/>
    </row>
    <row r="9" spans="1:8" s="317" customFormat="1" ht="45" customHeight="1">
      <c r="A9" s="354" t="s">
        <v>937</v>
      </c>
      <c r="B9" s="347">
        <v>0</v>
      </c>
      <c r="C9" s="1467">
        <v>0</v>
      </c>
      <c r="D9" s="1467"/>
      <c r="E9" s="1467">
        <v>0</v>
      </c>
      <c r="F9" s="1467"/>
    </row>
    <row r="10" spans="1:8" s="317" customFormat="1" ht="45" customHeight="1">
      <c r="A10" s="354" t="s">
        <v>938</v>
      </c>
      <c r="B10" s="347">
        <v>0</v>
      </c>
      <c r="C10" s="1467">
        <v>0</v>
      </c>
      <c r="D10" s="1467"/>
      <c r="E10" s="1467">
        <v>0</v>
      </c>
      <c r="F10" s="1467"/>
    </row>
    <row r="11" spans="1:8" s="320" customFormat="1" ht="45" customHeight="1" thickBot="1">
      <c r="A11" s="354" t="s">
        <v>939</v>
      </c>
      <c r="B11" s="336">
        <v>0</v>
      </c>
      <c r="C11" s="1467">
        <v>0</v>
      </c>
      <c r="D11" s="1467"/>
      <c r="E11" s="1854">
        <v>0</v>
      </c>
      <c r="F11" s="1854"/>
    </row>
    <row r="12" spans="1:8" s="152" customFormat="1" ht="54.75" customHeight="1">
      <c r="A12" s="1422" t="s">
        <v>1640</v>
      </c>
      <c r="B12" s="1422"/>
      <c r="C12" s="1422"/>
      <c r="D12" s="1422"/>
      <c r="E12" s="1423"/>
      <c r="F12" s="1423"/>
      <c r="G12" s="325"/>
      <c r="H12" s="325"/>
    </row>
    <row r="13" spans="1:8" s="326" customFormat="1" ht="18" customHeight="1">
      <c r="A13" s="1424" t="s">
        <v>941</v>
      </c>
      <c r="B13" s="1424"/>
      <c r="C13" s="1424"/>
      <c r="D13" s="1424"/>
      <c r="E13" s="325"/>
      <c r="F13" s="325"/>
      <c r="G13" s="325"/>
      <c r="H13" s="325"/>
    </row>
    <row r="14" spans="1:8" ht="36" customHeight="1">
      <c r="A14" s="1424" t="s">
        <v>1637</v>
      </c>
      <c r="B14" s="1424"/>
      <c r="C14" s="1424"/>
      <c r="D14" s="1424"/>
      <c r="E14" s="325"/>
      <c r="F14" s="325"/>
      <c r="G14" s="325"/>
      <c r="H14" s="325"/>
    </row>
    <row r="15" spans="1:8" ht="15.6">
      <c r="B15" s="327"/>
      <c r="C15" s="327"/>
    </row>
    <row r="28" spans="3:3" hidden="1">
      <c r="C28" s="307" t="s">
        <v>950</v>
      </c>
    </row>
  </sheetData>
  <mergeCells count="17">
    <mergeCell ref="C11:D11"/>
    <mergeCell ref="E11:F11"/>
    <mergeCell ref="A12:F12"/>
    <mergeCell ref="A13:D13"/>
    <mergeCell ref="A14:D14"/>
    <mergeCell ref="C8:D8"/>
    <mergeCell ref="E8:F8"/>
    <mergeCell ref="C9:D9"/>
    <mergeCell ref="E9:F9"/>
    <mergeCell ref="C10:D10"/>
    <mergeCell ref="E10:F10"/>
    <mergeCell ref="E3:F3"/>
    <mergeCell ref="E4:F4"/>
    <mergeCell ref="A5:F5"/>
    <mergeCell ref="A6:F6"/>
    <mergeCell ref="C7:D7"/>
    <mergeCell ref="E7:F7"/>
  </mergeCells>
  <phoneticPr fontId="7" type="noConversion"/>
  <conditionalFormatting sqref="B8:F11">
    <cfRule type="cellIs" dxfId="12" priority="1" operator="equal">
      <formula>0</formula>
    </cfRule>
  </conditionalFormatting>
  <hyperlinks>
    <hyperlink ref="G5" location="預告統計資料發布時間表!A1" display="回發布時間表" xr:uid="{AE050F51-42B2-48F9-B526-87F9F3A92382}"/>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14834-0B08-4D1F-9004-5A8B11B029E1}">
  <sheetPr>
    <pageSetUpPr fitToPage="1"/>
  </sheetPr>
  <dimension ref="A1:H29"/>
  <sheetViews>
    <sheetView view="pageBreakPreview" topLeftCell="A3" zoomScale="70" zoomScaleNormal="70" zoomScaleSheetLayoutView="70" workbookViewId="0">
      <selection activeCell="G5" sqref="G5"/>
    </sheetView>
  </sheetViews>
  <sheetFormatPr defaultColWidth="7.21875" defaultRowHeight="12"/>
  <cols>
    <col min="1" max="1" width="35.5546875" style="307" customWidth="1"/>
    <col min="2" max="3" width="39.21875" style="307" customWidth="1"/>
    <col min="4" max="4" width="13.33203125" style="307" customWidth="1"/>
    <col min="5" max="5" width="23.5546875" style="307" customWidth="1"/>
    <col min="6" max="8" width="19.6640625" style="307" customWidth="1"/>
    <col min="9" max="16384" width="7.21875" style="307"/>
  </cols>
  <sheetData>
    <row r="1" spans="1:8" s="184" customFormat="1" ht="61.5" hidden="1" customHeight="1">
      <c r="A1" s="184" t="s">
        <v>915</v>
      </c>
      <c r="C1" s="184" t="s">
        <v>916</v>
      </c>
      <c r="D1" s="184" t="s">
        <v>917</v>
      </c>
      <c r="E1" s="328" t="s">
        <v>976</v>
      </c>
      <c r="F1" s="274"/>
      <c r="G1" s="275"/>
    </row>
    <row r="2" spans="1:8" s="184" customFormat="1" ht="86.25" hidden="1" customHeight="1">
      <c r="A2" s="276" t="s">
        <v>977</v>
      </c>
      <c r="B2" s="300"/>
      <c r="C2" s="301"/>
      <c r="D2" s="184" t="s">
        <v>972</v>
      </c>
    </row>
    <row r="3" spans="1:8" ht="18" customHeight="1" thickTop="1" thickBot="1">
      <c r="A3" s="302" t="s">
        <v>921</v>
      </c>
      <c r="B3" s="303"/>
      <c r="C3" s="304"/>
      <c r="D3" s="306" t="s">
        <v>647</v>
      </c>
      <c r="E3" s="1435" t="s">
        <v>922</v>
      </c>
      <c r="F3" s="1436"/>
    </row>
    <row r="4" spans="1:8" ht="18" customHeight="1" thickTop="1" thickBot="1">
      <c r="A4" s="308" t="s">
        <v>923</v>
      </c>
      <c r="B4" s="309" t="s">
        <v>924</v>
      </c>
      <c r="C4" s="310"/>
      <c r="D4" s="306" t="s">
        <v>925</v>
      </c>
      <c r="E4" s="1435" t="s">
        <v>982</v>
      </c>
      <c r="F4" s="1436"/>
    </row>
    <row r="5" spans="1:8" ht="54" customHeight="1" thickTop="1">
      <c r="A5" s="1439" t="s">
        <v>983</v>
      </c>
      <c r="B5" s="1439"/>
      <c r="C5" s="1439"/>
      <c r="D5" s="1439"/>
      <c r="E5" s="1440"/>
      <c r="F5" s="1440"/>
      <c r="G5" s="54" t="s">
        <v>12</v>
      </c>
      <c r="H5" s="313"/>
    </row>
    <row r="6" spans="1:8" ht="24" customHeight="1" thickBot="1">
      <c r="A6" s="1462" t="s">
        <v>1631</v>
      </c>
      <c r="B6" s="1462"/>
      <c r="C6" s="1462"/>
      <c r="D6" s="1462"/>
      <c r="E6" s="1463"/>
      <c r="F6" s="1463"/>
      <c r="G6" s="314"/>
      <c r="H6" s="314"/>
    </row>
    <row r="7" spans="1:8" s="317" customFormat="1" ht="66" customHeight="1" thickBot="1">
      <c r="A7" s="315" t="s">
        <v>984</v>
      </c>
      <c r="B7" s="355" t="s">
        <v>985</v>
      </c>
      <c r="C7" s="1475" t="s">
        <v>986</v>
      </c>
      <c r="D7" s="1476"/>
      <c r="E7" s="1477" t="s">
        <v>987</v>
      </c>
      <c r="F7" s="1478"/>
    </row>
    <row r="8" spans="1:8" s="320" customFormat="1" ht="52.5" customHeight="1">
      <c r="A8" s="356" t="s">
        <v>988</v>
      </c>
      <c r="B8" s="357">
        <v>40</v>
      </c>
      <c r="C8" s="1471">
        <v>1</v>
      </c>
      <c r="D8" s="1472"/>
      <c r="E8" s="1471">
        <v>0</v>
      </c>
      <c r="F8" s="1472"/>
    </row>
    <row r="9" spans="1:8" s="320" customFormat="1" ht="52.5" customHeight="1">
      <c r="A9" s="356" t="s">
        <v>989</v>
      </c>
      <c r="B9" s="357">
        <v>0</v>
      </c>
      <c r="C9" s="1471">
        <v>0</v>
      </c>
      <c r="D9" s="1472"/>
      <c r="E9" s="1471">
        <v>0</v>
      </c>
      <c r="F9" s="1472"/>
    </row>
    <row r="10" spans="1:8" s="320" customFormat="1" ht="52.5" customHeight="1">
      <c r="A10" s="356" t="s">
        <v>990</v>
      </c>
      <c r="B10" s="357">
        <v>0</v>
      </c>
      <c r="C10" s="1471">
        <v>0</v>
      </c>
      <c r="D10" s="1472"/>
      <c r="E10" s="1471">
        <v>0</v>
      </c>
      <c r="F10" s="1472"/>
    </row>
    <row r="11" spans="1:8" s="320" customFormat="1" ht="52.5" customHeight="1">
      <c r="A11" s="356" t="s">
        <v>991</v>
      </c>
      <c r="B11" s="357">
        <v>0</v>
      </c>
      <c r="C11" s="1471">
        <v>0</v>
      </c>
      <c r="D11" s="1472"/>
      <c r="E11" s="1471">
        <v>0</v>
      </c>
      <c r="F11" s="1472"/>
    </row>
    <row r="12" spans="1:8" s="320" customFormat="1" ht="52.5" customHeight="1">
      <c r="A12" s="356" t="s">
        <v>992</v>
      </c>
      <c r="B12" s="357">
        <v>14</v>
      </c>
      <c r="C12" s="1471">
        <v>0</v>
      </c>
      <c r="D12" s="1472"/>
      <c r="E12" s="1471">
        <v>0</v>
      </c>
      <c r="F12" s="1472"/>
    </row>
    <row r="13" spans="1:8" s="320" customFormat="1" ht="52.5" customHeight="1" thickBot="1">
      <c r="A13" s="356" t="s">
        <v>993</v>
      </c>
      <c r="B13" s="357">
        <v>0</v>
      </c>
      <c r="C13" s="1471">
        <v>0</v>
      </c>
      <c r="D13" s="1472"/>
      <c r="E13" s="1855">
        <v>0</v>
      </c>
      <c r="F13" s="1856"/>
    </row>
    <row r="14" spans="1:8" s="152" customFormat="1" ht="59.25" customHeight="1">
      <c r="A14" s="1422" t="s">
        <v>1641</v>
      </c>
      <c r="B14" s="1422"/>
      <c r="C14" s="1422"/>
      <c r="D14" s="1422"/>
      <c r="E14" s="1423"/>
      <c r="F14" s="1423"/>
      <c r="G14" s="325"/>
      <c r="H14" s="325"/>
    </row>
    <row r="15" spans="1:8" s="326" customFormat="1" ht="18" customHeight="1">
      <c r="A15" s="1424" t="s">
        <v>941</v>
      </c>
      <c r="B15" s="1424"/>
      <c r="C15" s="1424"/>
      <c r="D15" s="1424"/>
      <c r="E15" s="325"/>
      <c r="F15" s="325"/>
      <c r="G15" s="325"/>
      <c r="H15" s="325"/>
    </row>
    <row r="16" spans="1:8" ht="51.75" customHeight="1">
      <c r="A16" s="1424" t="s">
        <v>1642</v>
      </c>
      <c r="B16" s="1424"/>
      <c r="C16" s="1424"/>
      <c r="D16" s="1424"/>
      <c r="E16" s="325"/>
      <c r="F16" s="325"/>
      <c r="G16" s="325"/>
      <c r="H16" s="325"/>
    </row>
    <row r="17" spans="2:3" ht="15.6">
      <c r="B17" s="327"/>
      <c r="C17" s="327"/>
    </row>
    <row r="29" spans="2:3" hidden="1">
      <c r="C29" s="307" t="s">
        <v>950</v>
      </c>
    </row>
  </sheetData>
  <mergeCells count="21">
    <mergeCell ref="A14:F14"/>
    <mergeCell ref="A15:D15"/>
    <mergeCell ref="A16:D16"/>
    <mergeCell ref="C11:D11"/>
    <mergeCell ref="E11:F11"/>
    <mergeCell ref="C12:D12"/>
    <mergeCell ref="E12:F12"/>
    <mergeCell ref="C13:D13"/>
    <mergeCell ref="E13:F13"/>
    <mergeCell ref="C8:D8"/>
    <mergeCell ref="E8:F8"/>
    <mergeCell ref="C9:D9"/>
    <mergeCell ref="E9:F9"/>
    <mergeCell ref="C10:D10"/>
    <mergeCell ref="E10:F10"/>
    <mergeCell ref="E3:F3"/>
    <mergeCell ref="E4:F4"/>
    <mergeCell ref="A5:F5"/>
    <mergeCell ref="A6:F6"/>
    <mergeCell ref="C7:D7"/>
    <mergeCell ref="E7:F7"/>
  </mergeCells>
  <phoneticPr fontId="7" type="noConversion"/>
  <conditionalFormatting sqref="B8:D13">
    <cfRule type="cellIs" dxfId="11" priority="3" operator="equal">
      <formula>0</formula>
    </cfRule>
  </conditionalFormatting>
  <conditionalFormatting sqref="E9:F11">
    <cfRule type="cellIs" dxfId="10" priority="2" operator="equal">
      <formula>0</formula>
    </cfRule>
  </conditionalFormatting>
  <conditionalFormatting sqref="E13:F13">
    <cfRule type="cellIs" dxfId="9" priority="1" operator="equal">
      <formula>0</formula>
    </cfRule>
  </conditionalFormatting>
  <hyperlinks>
    <hyperlink ref="G5" location="預告統計資料發布時間表!A1" display="回發布時間表" xr:uid="{1AD26BE7-7F87-4613-B2D3-4BA0E8FF00DF}"/>
  </hyperlinks>
  <printOptions horizontalCentered="1"/>
  <pageMargins left="0.74803149606299213" right="0.74803149606299213" top="0.59055118110236227" bottom="0.59055118110236227" header="0.31496062992125984" footer="0.31496062992125984"/>
  <pageSetup paperSize="9" scale="76" fitToHeight="0"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A6EAF-1513-4F6F-A9D7-F49B1F67F7D1}">
  <dimension ref="A1:CB28"/>
  <sheetViews>
    <sheetView view="pageBreakPreview" zoomScale="85" zoomScaleNormal="100" zoomScaleSheetLayoutView="85" workbookViewId="0">
      <selection activeCell="AP3" sqref="AP3"/>
    </sheetView>
  </sheetViews>
  <sheetFormatPr defaultColWidth="9" defaultRowHeight="16.2"/>
  <cols>
    <col min="1" max="1" width="12.6640625" style="128" customWidth="1"/>
    <col min="2" max="2" width="10.44140625" style="128" customWidth="1"/>
    <col min="3" max="11" width="5.44140625" style="128" customWidth="1"/>
    <col min="12" max="14" width="6.109375" style="128" customWidth="1"/>
    <col min="15" max="38" width="5.33203125" style="128" customWidth="1"/>
    <col min="39" max="41" width="5.33203125" style="1144" customWidth="1"/>
    <col min="42" max="16384" width="9" style="128"/>
  </cols>
  <sheetData>
    <row r="1" spans="1:42" ht="17.25" customHeight="1">
      <c r="A1" s="750" t="s">
        <v>999</v>
      </c>
      <c r="B1" s="751"/>
      <c r="C1" s="192"/>
      <c r="D1" s="192"/>
      <c r="E1" s="192"/>
      <c r="F1" s="192"/>
      <c r="G1" s="192"/>
      <c r="H1" s="192"/>
      <c r="L1" s="700"/>
      <c r="M1" s="700"/>
      <c r="N1" s="700"/>
      <c r="O1" s="700"/>
      <c r="P1" s="700"/>
      <c r="Q1" s="700"/>
      <c r="R1" s="700"/>
      <c r="S1" s="700"/>
      <c r="T1" s="700"/>
      <c r="U1" s="700"/>
      <c r="V1" s="700"/>
      <c r="W1" s="700"/>
      <c r="X1" s="700"/>
      <c r="Y1" s="700"/>
      <c r="Z1" s="700"/>
      <c r="AA1" s="700"/>
      <c r="AB1" s="700"/>
      <c r="AC1" s="700"/>
      <c r="AD1" s="700"/>
      <c r="AE1" s="700"/>
      <c r="AF1" s="1883" t="s">
        <v>647</v>
      </c>
      <c r="AG1" s="1883"/>
      <c r="AH1" s="1883"/>
      <c r="AI1" s="1883" t="s">
        <v>1290</v>
      </c>
      <c r="AJ1" s="1883"/>
      <c r="AK1" s="1883"/>
      <c r="AL1" s="1883"/>
      <c r="AM1" s="1883"/>
      <c r="AN1" s="1883"/>
      <c r="AO1" s="1883"/>
    </row>
    <row r="2" spans="1:42" ht="17.25" customHeight="1">
      <c r="A2" s="752" t="s">
        <v>1291</v>
      </c>
      <c r="B2" s="753" t="s">
        <v>1292</v>
      </c>
      <c r="C2" s="754"/>
      <c r="D2" s="754"/>
      <c r="E2" s="192"/>
      <c r="F2" s="192"/>
      <c r="G2" s="192"/>
      <c r="H2" s="192"/>
      <c r="L2" s="1123"/>
      <c r="M2" s="1123"/>
      <c r="N2" s="1123"/>
      <c r="O2" s="1123"/>
      <c r="P2" s="1123"/>
      <c r="Q2" s="1123"/>
      <c r="R2" s="1123"/>
      <c r="S2" s="1123"/>
      <c r="T2" s="1123"/>
      <c r="U2" s="1123"/>
      <c r="V2" s="1123"/>
      <c r="W2" s="1123"/>
      <c r="X2" s="700"/>
      <c r="Y2" s="700"/>
      <c r="Z2" s="700"/>
      <c r="AA2" s="700"/>
      <c r="AB2" s="700"/>
      <c r="AC2" s="700"/>
      <c r="AD2" s="700"/>
      <c r="AE2" s="700"/>
      <c r="AF2" s="1883" t="s">
        <v>789</v>
      </c>
      <c r="AG2" s="1883"/>
      <c r="AH2" s="1883"/>
      <c r="AI2" s="1883" t="s">
        <v>1293</v>
      </c>
      <c r="AJ2" s="1883"/>
      <c r="AK2" s="1883"/>
      <c r="AL2" s="1883"/>
      <c r="AM2" s="1883"/>
      <c r="AN2" s="1883"/>
      <c r="AO2" s="1883"/>
    </row>
    <row r="3" spans="1:42" s="759" customFormat="1" ht="28.2">
      <c r="A3" s="1124" t="s">
        <v>1294</v>
      </c>
      <c r="B3" s="756"/>
      <c r="C3" s="757"/>
      <c r="D3" s="756"/>
      <c r="E3" s="756"/>
      <c r="F3" s="756"/>
      <c r="G3" s="756"/>
      <c r="H3" s="756"/>
      <c r="I3" s="756"/>
      <c r="J3" s="756"/>
      <c r="K3" s="756"/>
      <c r="L3" s="1125"/>
      <c r="M3" s="1126"/>
      <c r="N3" s="1126"/>
      <c r="O3" s="1126"/>
      <c r="P3" s="1126"/>
      <c r="Q3" s="1126"/>
      <c r="R3" s="1126"/>
      <c r="S3" s="1126"/>
      <c r="T3" s="1126"/>
      <c r="U3" s="1126"/>
      <c r="V3" s="1126"/>
      <c r="W3" s="1126"/>
      <c r="X3" s="1124"/>
      <c r="Y3" s="1124"/>
      <c r="Z3" s="1124"/>
      <c r="AA3" s="1124"/>
      <c r="AB3" s="1124"/>
      <c r="AC3" s="1124"/>
      <c r="AD3" s="1124"/>
      <c r="AE3" s="1124"/>
      <c r="AF3" s="1124"/>
      <c r="AG3" s="1125"/>
      <c r="AH3" s="1125"/>
      <c r="AI3" s="1125"/>
      <c r="AJ3" s="1125"/>
      <c r="AK3" s="1125"/>
      <c r="AL3" s="1125"/>
      <c r="AM3" s="1127"/>
      <c r="AN3" s="1127"/>
      <c r="AO3" s="1127"/>
      <c r="AP3" s="54" t="s">
        <v>12</v>
      </c>
    </row>
    <row r="4" spans="1:42" ht="34.5" customHeight="1" thickBot="1">
      <c r="C4" s="1128"/>
      <c r="D4" s="1128"/>
      <c r="E4" s="1128"/>
      <c r="H4" s="1129"/>
      <c r="K4" s="1129"/>
      <c r="L4" s="1130"/>
      <c r="M4" s="1884" t="s">
        <v>1644</v>
      </c>
      <c r="N4" s="1884"/>
      <c r="O4" s="1884"/>
      <c r="P4" s="1884"/>
      <c r="Q4" s="1884"/>
      <c r="R4" s="1884"/>
      <c r="S4" s="1884"/>
      <c r="T4" s="1884"/>
      <c r="U4" s="1884"/>
      <c r="V4" s="1884"/>
      <c r="W4" s="1884"/>
      <c r="X4" s="1884"/>
      <c r="Y4" s="1884"/>
      <c r="Z4" s="1884"/>
      <c r="AA4" s="1131"/>
      <c r="AB4" s="1131"/>
      <c r="AC4" s="1131"/>
      <c r="AD4" s="1131"/>
      <c r="AE4" s="1131"/>
      <c r="AF4" s="1131"/>
      <c r="AG4" s="1131"/>
      <c r="AH4" s="1131"/>
      <c r="AI4" s="1131"/>
      <c r="AJ4" s="1131"/>
      <c r="AK4" s="1131"/>
      <c r="AL4" s="1131"/>
      <c r="AM4" s="1132"/>
      <c r="AN4" s="1132"/>
      <c r="AO4" s="1133" t="s">
        <v>1296</v>
      </c>
    </row>
    <row r="5" spans="1:42" ht="27" customHeight="1">
      <c r="A5" s="1857" t="s">
        <v>929</v>
      </c>
      <c r="B5" s="1858"/>
      <c r="C5" s="1863" t="s">
        <v>1297</v>
      </c>
      <c r="D5" s="1864"/>
      <c r="E5" s="1864"/>
      <c r="F5" s="1864"/>
      <c r="G5" s="1864"/>
      <c r="H5" s="1864"/>
      <c r="I5" s="1864"/>
      <c r="J5" s="1864"/>
      <c r="K5" s="1865"/>
      <c r="L5" s="1614" t="s">
        <v>1298</v>
      </c>
      <c r="M5" s="1615"/>
      <c r="N5" s="1616"/>
      <c r="O5" s="1869" t="s">
        <v>1645</v>
      </c>
      <c r="P5" s="1870"/>
      <c r="Q5" s="1870"/>
      <c r="R5" s="1870"/>
      <c r="S5" s="1870"/>
      <c r="T5" s="1870"/>
      <c r="U5" s="1870"/>
      <c r="V5" s="1870"/>
      <c r="W5" s="1871"/>
      <c r="X5" s="1872" t="s">
        <v>1646</v>
      </c>
      <c r="Y5" s="1598"/>
      <c r="Z5" s="1598"/>
      <c r="AA5" s="1598"/>
      <c r="AB5" s="1598"/>
      <c r="AC5" s="1598"/>
      <c r="AD5" s="1598"/>
      <c r="AE5" s="1598"/>
      <c r="AF5" s="1598"/>
      <c r="AG5" s="1598"/>
      <c r="AH5" s="1598"/>
      <c r="AI5" s="1598"/>
      <c r="AJ5" s="1598"/>
      <c r="AK5" s="1598"/>
      <c r="AL5" s="1598"/>
      <c r="AM5" s="1598"/>
      <c r="AN5" s="1598"/>
      <c r="AO5" s="1873"/>
    </row>
    <row r="6" spans="1:42" ht="36" customHeight="1">
      <c r="A6" s="1859"/>
      <c r="B6" s="1860"/>
      <c r="C6" s="765" t="s">
        <v>1301</v>
      </c>
      <c r="D6" s="765"/>
      <c r="E6" s="765"/>
      <c r="F6" s="765" t="s">
        <v>1302</v>
      </c>
      <c r="G6" s="765"/>
      <c r="H6" s="765"/>
      <c r="I6" s="1888" t="s">
        <v>1303</v>
      </c>
      <c r="J6" s="1889"/>
      <c r="K6" s="1890"/>
      <c r="L6" s="1866"/>
      <c r="M6" s="1867"/>
      <c r="N6" s="1868"/>
      <c r="O6" s="1134" t="s">
        <v>1033</v>
      </c>
      <c r="P6" s="1134"/>
      <c r="Q6" s="1134"/>
      <c r="R6" s="1134" t="s">
        <v>1647</v>
      </c>
      <c r="S6" s="1134"/>
      <c r="T6" s="1134"/>
      <c r="U6" s="1891" t="s">
        <v>1648</v>
      </c>
      <c r="V6" s="1881"/>
      <c r="W6" s="1882"/>
      <c r="X6" s="1880" t="s">
        <v>1304</v>
      </c>
      <c r="Y6" s="1881"/>
      <c r="Z6" s="1882"/>
      <c r="AA6" s="1874" t="s">
        <v>1305</v>
      </c>
      <c r="AB6" s="1875"/>
      <c r="AC6" s="1876"/>
      <c r="AD6" s="1874" t="s">
        <v>1306</v>
      </c>
      <c r="AE6" s="1875"/>
      <c r="AF6" s="1876"/>
      <c r="AG6" s="1874" t="s">
        <v>1307</v>
      </c>
      <c r="AH6" s="1875"/>
      <c r="AI6" s="1876"/>
      <c r="AJ6" s="1874" t="s">
        <v>1308</v>
      </c>
      <c r="AK6" s="1875"/>
      <c r="AL6" s="1876"/>
      <c r="AM6" s="1877" t="s">
        <v>1649</v>
      </c>
      <c r="AN6" s="1878"/>
      <c r="AO6" s="1879"/>
    </row>
    <row r="7" spans="1:42" ht="59.25" customHeight="1" thickBot="1">
      <c r="A7" s="1861"/>
      <c r="B7" s="1862"/>
      <c r="C7" s="767" t="s">
        <v>1310</v>
      </c>
      <c r="D7" s="768" t="s">
        <v>1311</v>
      </c>
      <c r="E7" s="768" t="s">
        <v>1312</v>
      </c>
      <c r="F7" s="767" t="s">
        <v>1310</v>
      </c>
      <c r="G7" s="768" t="s">
        <v>1311</v>
      </c>
      <c r="H7" s="768" t="s">
        <v>1312</v>
      </c>
      <c r="I7" s="767" t="s">
        <v>1310</v>
      </c>
      <c r="J7" s="768" t="s">
        <v>1311</v>
      </c>
      <c r="K7" s="768" t="s">
        <v>1312</v>
      </c>
      <c r="L7" s="768" t="s">
        <v>1016</v>
      </c>
      <c r="M7" s="1135" t="s">
        <v>1313</v>
      </c>
      <c r="N7" s="767" t="s">
        <v>1314</v>
      </c>
      <c r="O7" s="768" t="s">
        <v>1016</v>
      </c>
      <c r="P7" s="1135" t="s">
        <v>1313</v>
      </c>
      <c r="Q7" s="767" t="s">
        <v>1314</v>
      </c>
      <c r="R7" s="768" t="s">
        <v>1016</v>
      </c>
      <c r="S7" s="1135" t="s">
        <v>1313</v>
      </c>
      <c r="T7" s="767" t="s">
        <v>1314</v>
      </c>
      <c r="U7" s="768" t="s">
        <v>1016</v>
      </c>
      <c r="V7" s="1135" t="s">
        <v>1313</v>
      </c>
      <c r="W7" s="1136" t="s">
        <v>1314</v>
      </c>
      <c r="X7" s="1137" t="s">
        <v>1016</v>
      </c>
      <c r="Y7" s="1135" t="s">
        <v>1313</v>
      </c>
      <c r="Z7" s="767" t="s">
        <v>1314</v>
      </c>
      <c r="AA7" s="768" t="s">
        <v>1227</v>
      </c>
      <c r="AB7" s="1135" t="s">
        <v>1313</v>
      </c>
      <c r="AC7" s="767" t="s">
        <v>1314</v>
      </c>
      <c r="AD7" s="768" t="s">
        <v>1227</v>
      </c>
      <c r="AE7" s="1135" t="s">
        <v>1313</v>
      </c>
      <c r="AF7" s="767" t="s">
        <v>1314</v>
      </c>
      <c r="AG7" s="768" t="s">
        <v>1227</v>
      </c>
      <c r="AH7" s="1135" t="s">
        <v>1313</v>
      </c>
      <c r="AI7" s="767" t="s">
        <v>1314</v>
      </c>
      <c r="AJ7" s="768" t="s">
        <v>1227</v>
      </c>
      <c r="AK7" s="1135" t="s">
        <v>1313</v>
      </c>
      <c r="AL7" s="767" t="s">
        <v>1314</v>
      </c>
      <c r="AM7" s="1138" t="s">
        <v>1227</v>
      </c>
      <c r="AN7" s="1135" t="s">
        <v>1313</v>
      </c>
      <c r="AO7" s="1139" t="s">
        <v>1314</v>
      </c>
    </row>
    <row r="8" spans="1:42" ht="30.75" customHeight="1">
      <c r="A8" s="1885" t="s">
        <v>1405</v>
      </c>
      <c r="B8" s="1140" t="s">
        <v>1227</v>
      </c>
      <c r="C8" s="774">
        <v>19</v>
      </c>
      <c r="D8" s="774">
        <v>10</v>
      </c>
      <c r="E8" s="774">
        <v>9</v>
      </c>
      <c r="F8" s="774">
        <v>2</v>
      </c>
      <c r="G8" s="774">
        <v>1</v>
      </c>
      <c r="H8" s="774">
        <v>1</v>
      </c>
      <c r="I8" s="774">
        <v>17</v>
      </c>
      <c r="J8" s="774">
        <v>9</v>
      </c>
      <c r="K8" s="774">
        <v>8</v>
      </c>
      <c r="L8" s="774">
        <v>19</v>
      </c>
      <c r="M8" s="774">
        <v>10</v>
      </c>
      <c r="N8" s="774">
        <v>9</v>
      </c>
      <c r="O8" s="1666" t="s">
        <v>1316</v>
      </c>
      <c r="P8" s="1666" t="s">
        <v>1316</v>
      </c>
      <c r="Q8" s="1666" t="s">
        <v>1316</v>
      </c>
      <c r="R8" s="1666" t="s">
        <v>1316</v>
      </c>
      <c r="S8" s="1666" t="s">
        <v>1316</v>
      </c>
      <c r="T8" s="1666" t="s">
        <v>1316</v>
      </c>
      <c r="U8" s="1666" t="s">
        <v>1316</v>
      </c>
      <c r="V8" s="1666" t="s">
        <v>1316</v>
      </c>
      <c r="W8" s="1666" t="s">
        <v>1316</v>
      </c>
      <c r="X8" s="1666" t="s">
        <v>1316</v>
      </c>
      <c r="Y8" s="1666" t="s">
        <v>1316</v>
      </c>
      <c r="Z8" s="1666" t="s">
        <v>1316</v>
      </c>
      <c r="AA8" s="1666" t="s">
        <v>1316</v>
      </c>
      <c r="AB8" s="1666" t="s">
        <v>1316</v>
      </c>
      <c r="AC8" s="1666" t="s">
        <v>1316</v>
      </c>
      <c r="AD8" s="1669">
        <v>15</v>
      </c>
      <c r="AE8" s="1669">
        <v>7</v>
      </c>
      <c r="AF8" s="1669">
        <v>8</v>
      </c>
      <c r="AG8" s="1666" t="s">
        <v>1316</v>
      </c>
      <c r="AH8" s="1666" t="s">
        <v>1316</v>
      </c>
      <c r="AI8" s="1666" t="s">
        <v>1316</v>
      </c>
      <c r="AJ8" s="1666" t="s">
        <v>1316</v>
      </c>
      <c r="AK8" s="1666" t="s">
        <v>1316</v>
      </c>
      <c r="AL8" s="1666" t="s">
        <v>1316</v>
      </c>
      <c r="AM8" s="1666" t="s">
        <v>1316</v>
      </c>
      <c r="AN8" s="1666" t="s">
        <v>1316</v>
      </c>
      <c r="AO8" s="1892" t="s">
        <v>1316</v>
      </c>
    </row>
    <row r="9" spans="1:42" ht="30.75" customHeight="1">
      <c r="A9" s="1886"/>
      <c r="B9" s="1141" t="s">
        <v>1650</v>
      </c>
      <c r="C9" s="774">
        <v>5</v>
      </c>
      <c r="D9" s="774">
        <v>4</v>
      </c>
      <c r="E9" s="774">
        <v>1</v>
      </c>
      <c r="F9" s="774" t="s">
        <v>1318</v>
      </c>
      <c r="G9" s="774" t="s">
        <v>1318</v>
      </c>
      <c r="H9" s="774" t="s">
        <v>1318</v>
      </c>
      <c r="I9" s="774">
        <v>5</v>
      </c>
      <c r="J9" s="774">
        <v>4</v>
      </c>
      <c r="K9" s="774">
        <v>1</v>
      </c>
      <c r="L9" s="774">
        <v>5</v>
      </c>
      <c r="M9" s="774">
        <v>4</v>
      </c>
      <c r="N9" s="774">
        <v>1</v>
      </c>
      <c r="O9" s="1666"/>
      <c r="P9" s="1666"/>
      <c r="Q9" s="1666"/>
      <c r="R9" s="1666"/>
      <c r="S9" s="1666"/>
      <c r="T9" s="1666"/>
      <c r="U9" s="1666"/>
      <c r="V9" s="1666"/>
      <c r="W9" s="1666"/>
      <c r="X9" s="1666"/>
      <c r="Y9" s="1666"/>
      <c r="Z9" s="1666"/>
      <c r="AA9" s="1666"/>
      <c r="AB9" s="1666"/>
      <c r="AC9" s="1666"/>
      <c r="AD9" s="1669"/>
      <c r="AE9" s="1669"/>
      <c r="AF9" s="1669"/>
      <c r="AG9" s="1666"/>
      <c r="AH9" s="1666"/>
      <c r="AI9" s="1666"/>
      <c r="AJ9" s="1666"/>
      <c r="AK9" s="1666"/>
      <c r="AL9" s="1666"/>
      <c r="AM9" s="1666"/>
      <c r="AN9" s="1666"/>
      <c r="AO9" s="1892"/>
    </row>
    <row r="10" spans="1:42" ht="30.75" customHeight="1">
      <c r="A10" s="1886"/>
      <c r="B10" s="1142" t="s">
        <v>1651</v>
      </c>
      <c r="C10" s="774">
        <v>3</v>
      </c>
      <c r="D10" s="774">
        <v>1</v>
      </c>
      <c r="E10" s="774">
        <v>2</v>
      </c>
      <c r="F10" s="774" t="s">
        <v>1318</v>
      </c>
      <c r="G10" s="774" t="s">
        <v>1318</v>
      </c>
      <c r="H10" s="774" t="s">
        <v>1318</v>
      </c>
      <c r="I10" s="774">
        <v>3</v>
      </c>
      <c r="J10" s="774">
        <v>1</v>
      </c>
      <c r="K10" s="774">
        <v>2</v>
      </c>
      <c r="L10" s="774">
        <v>3</v>
      </c>
      <c r="M10" s="774">
        <v>1</v>
      </c>
      <c r="N10" s="774">
        <v>2</v>
      </c>
      <c r="O10" s="1666"/>
      <c r="P10" s="1666"/>
      <c r="Q10" s="1666"/>
      <c r="R10" s="1666"/>
      <c r="S10" s="1666"/>
      <c r="T10" s="1666"/>
      <c r="U10" s="1666"/>
      <c r="V10" s="1666"/>
      <c r="W10" s="1666"/>
      <c r="X10" s="1666"/>
      <c r="Y10" s="1666"/>
      <c r="Z10" s="1666"/>
      <c r="AA10" s="1666"/>
      <c r="AB10" s="1666"/>
      <c r="AC10" s="1666"/>
      <c r="AD10" s="1669"/>
      <c r="AE10" s="1669"/>
      <c r="AF10" s="1669"/>
      <c r="AG10" s="1666"/>
      <c r="AH10" s="1666"/>
      <c r="AI10" s="1666"/>
      <c r="AJ10" s="1666"/>
      <c r="AK10" s="1666"/>
      <c r="AL10" s="1666"/>
      <c r="AM10" s="1666"/>
      <c r="AN10" s="1666"/>
      <c r="AO10" s="1892"/>
    </row>
    <row r="11" spans="1:42" ht="30.75" customHeight="1">
      <c r="A11" s="1886"/>
      <c r="B11" s="1142" t="s">
        <v>1652</v>
      </c>
      <c r="C11" s="774">
        <v>5</v>
      </c>
      <c r="D11" s="774">
        <v>3</v>
      </c>
      <c r="E11" s="774">
        <v>2</v>
      </c>
      <c r="F11" s="774">
        <v>1</v>
      </c>
      <c r="G11" s="774">
        <v>1</v>
      </c>
      <c r="H11" s="774" t="s">
        <v>1318</v>
      </c>
      <c r="I11" s="774">
        <v>4</v>
      </c>
      <c r="J11" s="774">
        <v>2</v>
      </c>
      <c r="K11" s="774">
        <v>2</v>
      </c>
      <c r="L11" s="774">
        <v>5</v>
      </c>
      <c r="M11" s="774">
        <v>3</v>
      </c>
      <c r="N11" s="774">
        <v>2</v>
      </c>
      <c r="O11" s="1666"/>
      <c r="P11" s="1666"/>
      <c r="Q11" s="1666"/>
      <c r="R11" s="1666"/>
      <c r="S11" s="1666"/>
      <c r="T11" s="1666"/>
      <c r="U11" s="1666"/>
      <c r="V11" s="1666"/>
      <c r="W11" s="1666"/>
      <c r="X11" s="1666"/>
      <c r="Y11" s="1666"/>
      <c r="Z11" s="1666"/>
      <c r="AA11" s="1666"/>
      <c r="AB11" s="1666"/>
      <c r="AC11" s="1666"/>
      <c r="AD11" s="1669"/>
      <c r="AE11" s="1669"/>
      <c r="AF11" s="1669"/>
      <c r="AG11" s="1666"/>
      <c r="AH11" s="1666"/>
      <c r="AI11" s="1666"/>
      <c r="AJ11" s="1666"/>
      <c r="AK11" s="1666"/>
      <c r="AL11" s="1666"/>
      <c r="AM11" s="1666"/>
      <c r="AN11" s="1666"/>
      <c r="AO11" s="1892"/>
    </row>
    <row r="12" spans="1:42" ht="30.75" customHeight="1">
      <c r="A12" s="1886"/>
      <c r="B12" s="1142" t="s">
        <v>1653</v>
      </c>
      <c r="C12" s="774">
        <v>3</v>
      </c>
      <c r="D12" s="774">
        <v>2</v>
      </c>
      <c r="E12" s="774">
        <v>1</v>
      </c>
      <c r="F12" s="774">
        <v>1</v>
      </c>
      <c r="G12" s="774" t="s">
        <v>1318</v>
      </c>
      <c r="H12" s="774">
        <v>1</v>
      </c>
      <c r="I12" s="774">
        <v>2</v>
      </c>
      <c r="J12" s="774">
        <v>2</v>
      </c>
      <c r="K12" s="774" t="s">
        <v>1318</v>
      </c>
      <c r="L12" s="774">
        <v>3</v>
      </c>
      <c r="M12" s="774">
        <v>2</v>
      </c>
      <c r="N12" s="774">
        <v>1</v>
      </c>
      <c r="O12" s="1666"/>
      <c r="P12" s="1666"/>
      <c r="Q12" s="1666"/>
      <c r="R12" s="1666"/>
      <c r="S12" s="1666"/>
      <c r="T12" s="1666"/>
      <c r="U12" s="1666"/>
      <c r="V12" s="1666"/>
      <c r="W12" s="1666"/>
      <c r="X12" s="1666"/>
      <c r="Y12" s="1666"/>
      <c r="Z12" s="1666"/>
      <c r="AA12" s="1666"/>
      <c r="AB12" s="1666"/>
      <c r="AC12" s="1666"/>
      <c r="AD12" s="1669"/>
      <c r="AE12" s="1669"/>
      <c r="AF12" s="1669"/>
      <c r="AG12" s="1666"/>
      <c r="AH12" s="1666"/>
      <c r="AI12" s="1666"/>
      <c r="AJ12" s="1666"/>
      <c r="AK12" s="1666"/>
      <c r="AL12" s="1666"/>
      <c r="AM12" s="1666"/>
      <c r="AN12" s="1666"/>
      <c r="AO12" s="1892"/>
    </row>
    <row r="13" spans="1:42" ht="30.75" customHeight="1" thickBot="1">
      <c r="A13" s="1887"/>
      <c r="B13" s="1143" t="s">
        <v>1654</v>
      </c>
      <c r="C13" s="777">
        <v>3</v>
      </c>
      <c r="D13" s="777" t="s">
        <v>1318</v>
      </c>
      <c r="E13" s="777">
        <v>3</v>
      </c>
      <c r="F13" s="777" t="s">
        <v>1318</v>
      </c>
      <c r="G13" s="777" t="s">
        <v>1318</v>
      </c>
      <c r="H13" s="777" t="s">
        <v>1318</v>
      </c>
      <c r="I13" s="777">
        <v>3</v>
      </c>
      <c r="J13" s="777" t="s">
        <v>1318</v>
      </c>
      <c r="K13" s="777">
        <v>3</v>
      </c>
      <c r="L13" s="777">
        <v>3</v>
      </c>
      <c r="M13" s="777" t="s">
        <v>1318</v>
      </c>
      <c r="N13" s="777">
        <v>3</v>
      </c>
      <c r="O13" s="1667"/>
      <c r="P13" s="1667"/>
      <c r="Q13" s="1667"/>
      <c r="R13" s="1667"/>
      <c r="S13" s="1667"/>
      <c r="T13" s="1667"/>
      <c r="U13" s="1667"/>
      <c r="V13" s="1667"/>
      <c r="W13" s="1667"/>
      <c r="X13" s="1667"/>
      <c r="Y13" s="1667"/>
      <c r="Z13" s="1667"/>
      <c r="AA13" s="1667"/>
      <c r="AB13" s="1667"/>
      <c r="AC13" s="1667"/>
      <c r="AD13" s="1670"/>
      <c r="AE13" s="1670"/>
      <c r="AF13" s="1670"/>
      <c r="AG13" s="1667"/>
      <c r="AH13" s="1667"/>
      <c r="AI13" s="1667"/>
      <c r="AJ13" s="1667"/>
      <c r="AK13" s="1667"/>
      <c r="AL13" s="1667"/>
      <c r="AM13" s="1667"/>
      <c r="AN13" s="1667"/>
      <c r="AO13" s="1673"/>
    </row>
    <row r="14" spans="1:42">
      <c r="A14" s="1674" t="s">
        <v>1037</v>
      </c>
      <c r="B14" s="778"/>
      <c r="C14" s="192"/>
      <c r="D14" s="192"/>
      <c r="H14" s="1675" t="s">
        <v>1038</v>
      </c>
      <c r="K14" s="192"/>
      <c r="L14" s="192"/>
      <c r="Q14" s="779" t="s">
        <v>1323</v>
      </c>
      <c r="X14" s="192"/>
      <c r="Y14" s="192"/>
      <c r="Z14" s="192"/>
      <c r="AA14" s="1677" t="s">
        <v>1324</v>
      </c>
      <c r="AB14" s="1678"/>
      <c r="AJ14" s="1679" t="s">
        <v>1655</v>
      </c>
      <c r="AK14" s="1679"/>
      <c r="AL14" s="1679"/>
      <c r="AM14" s="1679"/>
      <c r="AN14" s="1679"/>
      <c r="AO14" s="1679"/>
    </row>
    <row r="15" spans="1:42">
      <c r="A15" s="1674"/>
      <c r="B15" s="778"/>
      <c r="C15" s="192"/>
      <c r="D15" s="192"/>
      <c r="H15" s="1676"/>
      <c r="K15" s="192"/>
      <c r="L15" s="192"/>
      <c r="Q15" s="779" t="s">
        <v>1041</v>
      </c>
      <c r="X15" s="192"/>
      <c r="Y15" s="192"/>
      <c r="Z15" s="192"/>
      <c r="AA15" s="1678"/>
      <c r="AB15" s="1678"/>
    </row>
    <row r="16" spans="1:42">
      <c r="A16" s="781"/>
      <c r="B16" s="781"/>
      <c r="C16" s="781"/>
      <c r="D16" s="781"/>
      <c r="E16" s="781"/>
      <c r="F16" s="781"/>
      <c r="G16" s="781"/>
      <c r="H16" s="781"/>
      <c r="I16" s="781"/>
      <c r="J16" s="781"/>
    </row>
    <row r="17" spans="1:80" s="192" customFormat="1">
      <c r="B17" s="782"/>
      <c r="C17" s="780"/>
      <c r="D17" s="780"/>
      <c r="AM17" s="1144"/>
      <c r="AN17" s="1144"/>
      <c r="AO17" s="1144"/>
    </row>
    <row r="18" spans="1:80" ht="16.5" customHeight="1">
      <c r="A18" s="782" t="s">
        <v>1326</v>
      </c>
      <c r="B18" s="783"/>
      <c r="AP18" s="192"/>
      <c r="AQ18" s="192"/>
      <c r="AR18" s="192"/>
      <c r="AS18" s="192"/>
      <c r="AT18" s="192"/>
      <c r="AU18" s="192"/>
      <c r="AV18" s="192"/>
      <c r="AW18" s="192"/>
      <c r="AX18" s="192"/>
      <c r="AY18" s="192"/>
      <c r="AZ18" s="192"/>
      <c r="BA18" s="192"/>
      <c r="BB18" s="192"/>
      <c r="BC18" s="192"/>
      <c r="BD18" s="192"/>
      <c r="BE18" s="192"/>
      <c r="BF18" s="192"/>
      <c r="BG18" s="192"/>
      <c r="BH18" s="192"/>
      <c r="BI18" s="192"/>
      <c r="BJ18" s="192"/>
      <c r="BK18" s="192"/>
      <c r="BL18" s="192"/>
      <c r="BM18" s="192"/>
      <c r="BN18" s="192"/>
      <c r="BO18" s="192"/>
      <c r="BP18" s="192"/>
      <c r="BQ18" s="192"/>
      <c r="BR18" s="192"/>
      <c r="BS18" s="192"/>
      <c r="BT18" s="192"/>
      <c r="BU18" s="192"/>
      <c r="BV18" s="192"/>
      <c r="BW18" s="192"/>
      <c r="BX18" s="192"/>
      <c r="BY18" s="192"/>
      <c r="BZ18" s="192"/>
      <c r="CA18" s="192"/>
      <c r="CB18" s="192"/>
    </row>
    <row r="19" spans="1:80" ht="16.5" customHeight="1">
      <c r="A19" s="192" t="s">
        <v>1656</v>
      </c>
      <c r="B19" s="784"/>
      <c r="C19" s="785"/>
      <c r="D19" s="785"/>
      <c r="E19" s="785"/>
      <c r="F19" s="785"/>
      <c r="G19" s="785"/>
      <c r="H19" s="785"/>
      <c r="I19" s="785"/>
      <c r="J19" s="785"/>
      <c r="K19" s="785"/>
      <c r="L19" s="785"/>
      <c r="M19" s="785"/>
      <c r="N19" s="785"/>
      <c r="O19" s="785"/>
      <c r="P19" s="785"/>
      <c r="Q19" s="785"/>
      <c r="R19" s="785"/>
      <c r="S19" s="785"/>
      <c r="T19" s="785"/>
      <c r="U19" s="785"/>
      <c r="V19" s="785"/>
      <c r="W19" s="785"/>
      <c r="X19" s="785"/>
      <c r="Y19" s="785"/>
      <c r="Z19" s="785"/>
      <c r="AA19" s="785"/>
      <c r="AB19" s="785"/>
      <c r="AC19" s="785"/>
      <c r="AD19" s="785"/>
      <c r="AE19" s="785"/>
      <c r="AF19" s="785"/>
      <c r="AG19" s="785"/>
      <c r="AH19" s="785"/>
      <c r="AI19" s="785"/>
      <c r="AJ19" s="785"/>
      <c r="AK19" s="785"/>
      <c r="AL19" s="785"/>
      <c r="AM19" s="1145"/>
      <c r="AN19" s="1145"/>
      <c r="AO19" s="1145"/>
      <c r="AP19" s="192"/>
      <c r="AQ19" s="192"/>
      <c r="AR19" s="192"/>
      <c r="AS19" s="192"/>
      <c r="AT19" s="192"/>
      <c r="AU19" s="192"/>
      <c r="AV19" s="192"/>
      <c r="AW19" s="192"/>
      <c r="AX19" s="192"/>
      <c r="AY19" s="192"/>
      <c r="AZ19" s="192"/>
      <c r="BA19" s="192"/>
      <c r="BB19" s="192"/>
      <c r="BC19" s="192"/>
      <c r="BD19" s="192"/>
      <c r="BE19" s="192"/>
      <c r="BF19" s="192"/>
      <c r="BG19" s="192"/>
      <c r="BH19" s="192"/>
      <c r="BI19" s="192"/>
      <c r="BJ19" s="192"/>
      <c r="BK19" s="192"/>
      <c r="BL19" s="192"/>
      <c r="BM19" s="192"/>
      <c r="BN19" s="192"/>
      <c r="BO19" s="192"/>
      <c r="BP19" s="192"/>
      <c r="BQ19" s="192"/>
      <c r="BR19" s="192"/>
      <c r="BS19" s="192"/>
      <c r="BT19" s="192"/>
      <c r="BU19" s="192"/>
      <c r="BV19" s="192"/>
      <c r="BW19" s="192"/>
      <c r="BX19" s="192"/>
      <c r="BY19" s="192"/>
      <c r="BZ19" s="192"/>
      <c r="CA19" s="192"/>
      <c r="CB19" s="192"/>
    </row>
    <row r="20" spans="1:80">
      <c r="A20" s="192"/>
      <c r="B20" s="192"/>
      <c r="C20" s="780"/>
      <c r="D20" s="780"/>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P20" s="192"/>
      <c r="AQ20" s="192"/>
      <c r="AR20" s="192"/>
      <c r="AS20" s="192"/>
      <c r="AT20" s="192"/>
      <c r="AU20" s="192"/>
      <c r="AV20" s="192"/>
      <c r="AW20" s="192"/>
      <c r="AX20" s="192"/>
      <c r="AY20" s="192"/>
      <c r="AZ20" s="192"/>
      <c r="BA20" s="192"/>
      <c r="BB20" s="192"/>
      <c r="BC20" s="192"/>
      <c r="BD20" s="192"/>
      <c r="BE20" s="192"/>
      <c r="BF20" s="192"/>
      <c r="BG20" s="192"/>
      <c r="BH20" s="192"/>
      <c r="BI20" s="192"/>
      <c r="BJ20" s="192"/>
      <c r="BK20" s="192"/>
      <c r="BL20" s="192"/>
      <c r="BM20" s="192"/>
      <c r="BN20" s="192"/>
      <c r="BO20" s="192"/>
      <c r="BP20" s="192"/>
      <c r="BQ20" s="192"/>
      <c r="BR20" s="192"/>
      <c r="BS20" s="192"/>
      <c r="BT20" s="192"/>
      <c r="BU20" s="192"/>
      <c r="BV20" s="192"/>
      <c r="BW20" s="192"/>
      <c r="BX20" s="192"/>
      <c r="BY20" s="192"/>
      <c r="BZ20" s="192"/>
      <c r="CA20" s="192"/>
      <c r="CB20" s="192"/>
    </row>
    <row r="21" spans="1:80">
      <c r="A21" s="782"/>
      <c r="B21" s="782"/>
      <c r="C21" s="192"/>
      <c r="E21" s="192"/>
      <c r="F21" s="192"/>
      <c r="H21" s="192"/>
      <c r="I21" s="192"/>
      <c r="J21" s="192"/>
      <c r="M21" s="192"/>
      <c r="N21" s="192"/>
      <c r="O21" s="192"/>
      <c r="P21" s="192"/>
      <c r="Q21" s="192"/>
      <c r="R21" s="192"/>
      <c r="S21" s="192"/>
      <c r="T21" s="192"/>
      <c r="U21" s="192"/>
      <c r="V21" s="192"/>
      <c r="W21" s="192"/>
      <c r="AD21" s="192"/>
      <c r="AE21" s="192"/>
      <c r="AF21" s="192"/>
      <c r="AG21" s="192"/>
      <c r="AH21" s="192"/>
      <c r="AI21" s="192"/>
      <c r="AJ21" s="192"/>
      <c r="AK21" s="192"/>
      <c r="AL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c r="BM21" s="192"/>
      <c r="BN21" s="192"/>
      <c r="BO21" s="192"/>
      <c r="BP21" s="192"/>
      <c r="BQ21" s="192"/>
      <c r="BR21" s="192"/>
      <c r="BS21" s="192"/>
      <c r="BT21" s="192"/>
      <c r="BU21" s="192"/>
      <c r="BV21" s="192"/>
      <c r="BW21" s="192"/>
      <c r="BX21" s="192"/>
      <c r="BY21" s="192"/>
      <c r="BZ21" s="192"/>
      <c r="CA21" s="192"/>
      <c r="CB21" s="192"/>
    </row>
    <row r="22" spans="1:80">
      <c r="A22" s="192"/>
      <c r="B22" s="192"/>
      <c r="C22" s="192"/>
      <c r="E22" s="192"/>
      <c r="F22" s="192"/>
      <c r="G22" s="192"/>
      <c r="H22" s="192"/>
      <c r="I22" s="192"/>
      <c r="J22" s="192"/>
      <c r="M22" s="192"/>
      <c r="N22" s="192"/>
      <c r="O22" s="192"/>
      <c r="P22" s="192"/>
      <c r="Q22" s="192"/>
      <c r="R22" s="192"/>
      <c r="S22" s="192"/>
      <c r="T22" s="192"/>
      <c r="U22" s="192"/>
      <c r="V22" s="192"/>
      <c r="W22" s="192"/>
      <c r="AD22" s="192"/>
      <c r="AE22" s="192"/>
      <c r="AF22" s="192"/>
      <c r="AG22" s="192"/>
      <c r="AH22" s="192"/>
      <c r="AI22" s="192"/>
      <c r="AJ22" s="192"/>
      <c r="AK22" s="192"/>
      <c r="AL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c r="BL22" s="192"/>
      <c r="BM22" s="192"/>
      <c r="BN22" s="192"/>
      <c r="BO22" s="192"/>
      <c r="BP22" s="192"/>
      <c r="BQ22" s="192"/>
      <c r="BR22" s="192"/>
      <c r="BS22" s="192"/>
      <c r="BT22" s="192"/>
      <c r="BU22" s="192"/>
      <c r="BV22" s="192"/>
      <c r="BW22" s="192"/>
      <c r="BX22" s="192"/>
      <c r="BY22" s="192"/>
      <c r="BZ22" s="192"/>
      <c r="CA22" s="192"/>
      <c r="CB22" s="192"/>
    </row>
    <row r="23" spans="1:80">
      <c r="A23" s="192"/>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2"/>
      <c r="BR23" s="192"/>
      <c r="BS23" s="192"/>
      <c r="BT23" s="192"/>
      <c r="BU23" s="192"/>
      <c r="BV23" s="192"/>
      <c r="BW23" s="192"/>
      <c r="BX23" s="192"/>
      <c r="BY23" s="192"/>
      <c r="BZ23" s="192"/>
      <c r="CA23" s="192"/>
      <c r="CB23" s="192"/>
    </row>
    <row r="24" spans="1:80">
      <c r="A24" s="192"/>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2"/>
      <c r="BR24" s="192"/>
      <c r="BS24" s="192"/>
      <c r="BT24" s="192"/>
      <c r="BU24" s="192"/>
      <c r="BV24" s="192"/>
      <c r="BW24" s="192"/>
      <c r="BX24" s="192"/>
      <c r="BY24" s="192"/>
      <c r="BZ24" s="192"/>
      <c r="CA24" s="192"/>
      <c r="CB24" s="192"/>
    </row>
    <row r="25" spans="1:80">
      <c r="A25" s="192"/>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P25" s="192"/>
      <c r="AQ25" s="192"/>
      <c r="AR25" s="192"/>
      <c r="AS25" s="192"/>
      <c r="AT25" s="192"/>
      <c r="AU25" s="192"/>
      <c r="AV25" s="192"/>
      <c r="AW25" s="192"/>
      <c r="AX25" s="192"/>
      <c r="AY25" s="192"/>
      <c r="AZ25" s="192"/>
      <c r="BA25" s="192"/>
      <c r="BB25" s="192"/>
      <c r="BC25" s="192"/>
      <c r="BD25" s="192"/>
      <c r="BE25" s="192"/>
      <c r="BF25" s="192"/>
      <c r="BG25" s="192"/>
      <c r="BH25" s="192"/>
      <c r="BI25" s="192"/>
      <c r="BJ25" s="192"/>
      <c r="BK25" s="192"/>
      <c r="BL25" s="192"/>
      <c r="BM25" s="192"/>
      <c r="BN25" s="192"/>
      <c r="BO25" s="192"/>
      <c r="BP25" s="192"/>
      <c r="BQ25" s="192"/>
      <c r="BR25" s="192"/>
      <c r="BS25" s="192"/>
      <c r="BT25" s="192"/>
      <c r="BU25" s="192"/>
      <c r="BV25" s="192"/>
      <c r="BW25" s="192"/>
      <c r="BX25" s="192"/>
      <c r="BY25" s="192"/>
      <c r="BZ25" s="192"/>
      <c r="CA25" s="192"/>
      <c r="CB25" s="192"/>
    </row>
    <row r="26" spans="1:80">
      <c r="A26" s="192"/>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P26" s="192"/>
      <c r="AQ26" s="192"/>
      <c r="AR26" s="192"/>
      <c r="AS26" s="192"/>
      <c r="AT26" s="192"/>
      <c r="AU26" s="192"/>
      <c r="AV26" s="192"/>
      <c r="AW26" s="192"/>
      <c r="AX26" s="192"/>
      <c r="AY26" s="192"/>
      <c r="AZ26" s="192"/>
      <c r="BA26" s="192"/>
      <c r="BB26" s="192"/>
      <c r="BC26" s="192"/>
      <c r="BD26" s="192"/>
      <c r="BE26" s="192"/>
      <c r="BF26" s="192"/>
      <c r="BG26" s="192"/>
      <c r="BH26" s="192"/>
      <c r="BI26" s="192"/>
      <c r="BJ26" s="192"/>
      <c r="BK26" s="192"/>
      <c r="BL26" s="192"/>
      <c r="BM26" s="192"/>
      <c r="BN26" s="192"/>
      <c r="BO26" s="192"/>
      <c r="BP26" s="192"/>
      <c r="BQ26" s="192"/>
      <c r="BR26" s="192"/>
      <c r="BS26" s="192"/>
      <c r="BT26" s="192"/>
      <c r="BU26" s="192"/>
      <c r="BV26" s="192"/>
      <c r="BW26" s="192"/>
      <c r="BX26" s="192"/>
      <c r="BY26" s="192"/>
      <c r="BZ26" s="192"/>
      <c r="CA26" s="192"/>
      <c r="CB26" s="192"/>
    </row>
    <row r="27" spans="1:80">
      <c r="A27" s="192"/>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P27" s="192"/>
      <c r="AQ27" s="192"/>
      <c r="AR27" s="192"/>
      <c r="AS27" s="192"/>
      <c r="AT27" s="192"/>
      <c r="AU27" s="192"/>
      <c r="AV27" s="192"/>
      <c r="AW27" s="192"/>
      <c r="AX27" s="192"/>
      <c r="AY27" s="192"/>
      <c r="AZ27" s="192"/>
      <c r="BA27" s="192"/>
      <c r="BB27" s="192"/>
      <c r="BC27" s="192"/>
      <c r="BD27" s="192"/>
      <c r="BE27" s="192"/>
      <c r="BF27" s="192"/>
      <c r="BG27" s="192"/>
      <c r="BH27" s="192"/>
      <c r="BI27" s="192"/>
      <c r="BJ27" s="192"/>
      <c r="BK27" s="192"/>
      <c r="BL27" s="192"/>
      <c r="BM27" s="192"/>
      <c r="BN27" s="192"/>
      <c r="BO27" s="192"/>
      <c r="BP27" s="192"/>
      <c r="BQ27" s="192"/>
      <c r="BR27" s="192"/>
      <c r="BS27" s="192"/>
      <c r="BT27" s="192"/>
      <c r="BU27" s="192"/>
      <c r="BV27" s="192"/>
      <c r="BW27" s="192"/>
      <c r="BX27" s="192"/>
      <c r="BY27" s="192"/>
      <c r="BZ27" s="192"/>
      <c r="CA27" s="192"/>
      <c r="CB27" s="192"/>
    </row>
    <row r="28" spans="1:80">
      <c r="A28" s="192"/>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c r="BM28" s="192"/>
      <c r="BN28" s="192"/>
      <c r="BO28" s="192"/>
      <c r="BP28" s="192"/>
      <c r="BQ28" s="192"/>
      <c r="BR28" s="192"/>
      <c r="BS28" s="192"/>
      <c r="BT28" s="192"/>
      <c r="BU28" s="192"/>
      <c r="BV28" s="192"/>
      <c r="BW28" s="192"/>
      <c r="BX28" s="192"/>
      <c r="BY28" s="192"/>
      <c r="BZ28" s="192"/>
      <c r="CA28" s="192"/>
      <c r="CB28" s="192"/>
    </row>
  </sheetData>
  <mergeCells count="50">
    <mergeCell ref="AN8:AN13"/>
    <mergeCell ref="AO8:AO13"/>
    <mergeCell ref="A14:A15"/>
    <mergeCell ref="H14:H15"/>
    <mergeCell ref="AA14:AB15"/>
    <mergeCell ref="AJ14:AO14"/>
    <mergeCell ref="AH8:AH13"/>
    <mergeCell ref="AI8:AI13"/>
    <mergeCell ref="AJ8:AJ13"/>
    <mergeCell ref="AK8:AK13"/>
    <mergeCell ref="AL8:AL13"/>
    <mergeCell ref="AM8:AM13"/>
    <mergeCell ref="AB8:AB13"/>
    <mergeCell ref="AC8:AC13"/>
    <mergeCell ref="AD8:AD13"/>
    <mergeCell ref="AE8:AE13"/>
    <mergeCell ref="AF8:AF13"/>
    <mergeCell ref="AG8:AG13"/>
    <mergeCell ref="V8:V13"/>
    <mergeCell ref="W8:W13"/>
    <mergeCell ref="X8:X13"/>
    <mergeCell ref="Y8:Y13"/>
    <mergeCell ref="Z8:Z13"/>
    <mergeCell ref="AA8:AA13"/>
    <mergeCell ref="S8:S13"/>
    <mergeCell ref="T8:T13"/>
    <mergeCell ref="U8:U13"/>
    <mergeCell ref="I6:K6"/>
    <mergeCell ref="U6:W6"/>
    <mergeCell ref="A8:A13"/>
    <mergeCell ref="O8:O13"/>
    <mergeCell ref="P8:P13"/>
    <mergeCell ref="Q8:Q13"/>
    <mergeCell ref="R8:R13"/>
    <mergeCell ref="AF1:AH1"/>
    <mergeCell ref="AI1:AO1"/>
    <mergeCell ref="AF2:AH2"/>
    <mergeCell ref="AI2:AO2"/>
    <mergeCell ref="M4:Z4"/>
    <mergeCell ref="A5:B7"/>
    <mergeCell ref="C5:K5"/>
    <mergeCell ref="L5:N6"/>
    <mergeCell ref="O5:W5"/>
    <mergeCell ref="X5:AO5"/>
    <mergeCell ref="AJ6:AL6"/>
    <mergeCell ref="AM6:AO6"/>
    <mergeCell ref="X6:Z6"/>
    <mergeCell ref="AA6:AC6"/>
    <mergeCell ref="AD6:AF6"/>
    <mergeCell ref="AG6:AI6"/>
  </mergeCells>
  <phoneticPr fontId="7" type="noConversion"/>
  <hyperlinks>
    <hyperlink ref="AP3" location="預告統計資料發布時間表!A1" display="回發布時間表" xr:uid="{8A617823-EA79-44FF-B9E3-FDF1D134976A}"/>
  </hyperlinks>
  <printOptions horizontalCentered="1"/>
  <pageMargins left="0.23622047244094491" right="0.23622047244094491" top="0.74803149606299213" bottom="0.74803149606299213" header="0.31496062992125984" footer="0.31496062992125984"/>
  <pageSetup paperSize="9" scale="60" orientation="landscape" cellComments="asDisplayed"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7A797-64E3-4814-B337-B80C4A8B3C1E}">
  <sheetPr>
    <pageSetUpPr fitToPage="1"/>
  </sheetPr>
  <dimension ref="A1:I41"/>
  <sheetViews>
    <sheetView view="pageBreakPreview" zoomScale="60" zoomScaleNormal="80" workbookViewId="0">
      <selection activeCell="H3" sqref="H3"/>
    </sheetView>
  </sheetViews>
  <sheetFormatPr defaultColWidth="7.21875" defaultRowHeight="15"/>
  <cols>
    <col min="1" max="1" width="18.88671875" style="151" customWidth="1"/>
    <col min="2" max="2" width="15.88671875" style="151" customWidth="1"/>
    <col min="3" max="3" width="36.44140625" style="151" customWidth="1"/>
    <col min="4" max="5" width="18.21875" style="151" customWidth="1"/>
    <col min="6" max="6" width="19.77734375" style="151" customWidth="1"/>
    <col min="7" max="7" width="18.21875" style="151" customWidth="1"/>
    <col min="8" max="16384" width="7.21875" style="151"/>
  </cols>
  <sheetData>
    <row r="1" spans="1:9" ht="17.25" customHeight="1" thickBot="1">
      <c r="A1" s="150" t="s">
        <v>786</v>
      </c>
      <c r="D1" s="150" t="s">
        <v>647</v>
      </c>
      <c r="E1" s="1349" t="s">
        <v>743</v>
      </c>
      <c r="F1" s="1350"/>
      <c r="G1" s="1351"/>
      <c r="H1" s="152"/>
      <c r="I1" s="152"/>
    </row>
    <row r="2" spans="1:9" ht="15.6" thickBot="1">
      <c r="A2" s="150" t="s">
        <v>787</v>
      </c>
      <c r="B2" s="737" t="s">
        <v>788</v>
      </c>
      <c r="C2" s="738"/>
      <c r="D2" s="150" t="s">
        <v>789</v>
      </c>
      <c r="E2" s="1352" t="s">
        <v>790</v>
      </c>
      <c r="F2" s="1350"/>
      <c r="G2" s="1351"/>
      <c r="H2" s="152"/>
      <c r="I2" s="152"/>
    </row>
    <row r="3" spans="1:9" ht="57.75" customHeight="1">
      <c r="A3" s="1353" t="s">
        <v>791</v>
      </c>
      <c r="B3" s="1353"/>
      <c r="C3" s="1353"/>
      <c r="D3" s="1353"/>
      <c r="E3" s="1353"/>
      <c r="F3" s="1353"/>
      <c r="G3" s="1353"/>
      <c r="H3" s="54" t="s">
        <v>12</v>
      </c>
    </row>
    <row r="4" spans="1:9">
      <c r="A4" s="1354"/>
      <c r="B4" s="1354"/>
      <c r="C4" s="1354"/>
      <c r="D4" s="1354"/>
      <c r="E4" s="1354"/>
      <c r="F4" s="1354"/>
      <c r="G4" s="1354"/>
    </row>
    <row r="5" spans="1:9" ht="18.75" customHeight="1" thickBot="1">
      <c r="A5" s="1640" t="s">
        <v>1657</v>
      </c>
      <c r="B5" s="1640"/>
      <c r="C5" s="1640"/>
      <c r="D5" s="1640"/>
      <c r="E5" s="1640"/>
      <c r="F5" s="1640"/>
      <c r="G5" s="1640"/>
    </row>
    <row r="6" spans="1:9" ht="19.5" customHeight="1">
      <c r="A6" s="1341" t="s">
        <v>750</v>
      </c>
      <c r="B6" s="1341"/>
      <c r="C6" s="1342"/>
      <c r="D6" s="1345" t="s">
        <v>793</v>
      </c>
      <c r="E6" s="155"/>
      <c r="F6" s="155"/>
      <c r="G6" s="1347" t="s">
        <v>794</v>
      </c>
    </row>
    <row r="7" spans="1:9" ht="48" customHeight="1" thickBot="1">
      <c r="A7" s="1636"/>
      <c r="B7" s="1636"/>
      <c r="C7" s="1637"/>
      <c r="D7" s="1638"/>
      <c r="E7" s="156" t="s">
        <v>795</v>
      </c>
      <c r="F7" s="157" t="s">
        <v>796</v>
      </c>
      <c r="G7" s="1639"/>
    </row>
    <row r="8" spans="1:9" ht="32.1" customHeight="1">
      <c r="A8" s="1329" t="s">
        <v>797</v>
      </c>
      <c r="B8" s="1331" t="s">
        <v>798</v>
      </c>
      <c r="C8" s="1332"/>
      <c r="D8" s="491">
        <v>56620</v>
      </c>
      <c r="E8" s="159"/>
      <c r="F8" s="160"/>
      <c r="G8" s="161"/>
    </row>
    <row r="9" spans="1:9" ht="32.1" customHeight="1">
      <c r="A9" s="1329"/>
      <c r="B9" s="1643" t="s">
        <v>799</v>
      </c>
      <c r="C9" s="1644"/>
      <c r="D9" s="739"/>
      <c r="E9" s="740"/>
      <c r="F9" s="741"/>
      <c r="G9" s="742"/>
    </row>
    <row r="10" spans="1:9" ht="32.1" customHeight="1">
      <c r="A10" s="1329"/>
      <c r="B10" s="1645" t="s">
        <v>800</v>
      </c>
      <c r="C10" s="1646"/>
      <c r="D10" s="739"/>
      <c r="E10" s="740"/>
      <c r="F10" s="743"/>
      <c r="G10" s="742"/>
    </row>
    <row r="11" spans="1:9" ht="32.1" customHeight="1">
      <c r="A11" s="1330"/>
      <c r="B11" s="1642" t="s">
        <v>801</v>
      </c>
      <c r="C11" s="1893"/>
      <c r="D11" s="739"/>
      <c r="E11" s="740"/>
      <c r="F11" s="743"/>
      <c r="G11" s="742"/>
    </row>
    <row r="12" spans="1:9" ht="32.1" customHeight="1">
      <c r="A12" s="1647" t="s">
        <v>802</v>
      </c>
      <c r="B12" s="1645" t="s">
        <v>798</v>
      </c>
      <c r="C12" s="1646"/>
      <c r="D12" s="739"/>
      <c r="E12" s="740"/>
      <c r="F12" s="741"/>
      <c r="G12" s="744"/>
    </row>
    <row r="13" spans="1:9" ht="32.1" customHeight="1">
      <c r="A13" s="1339"/>
      <c r="B13" s="1645" t="s">
        <v>803</v>
      </c>
      <c r="C13" s="1646"/>
      <c r="D13" s="739"/>
      <c r="E13" s="740"/>
      <c r="F13" s="741"/>
      <c r="G13" s="744"/>
    </row>
    <row r="14" spans="1:9" ht="32.1" customHeight="1">
      <c r="A14" s="1339"/>
      <c r="B14" s="1645" t="s">
        <v>804</v>
      </c>
      <c r="C14" s="1646"/>
      <c r="D14" s="739"/>
      <c r="E14" s="740"/>
      <c r="F14" s="741"/>
      <c r="G14" s="745"/>
    </row>
    <row r="15" spans="1:9" ht="32.1" customHeight="1">
      <c r="A15" s="1339"/>
      <c r="B15" s="1324" t="s">
        <v>805</v>
      </c>
      <c r="C15" s="170" t="s">
        <v>806</v>
      </c>
      <c r="D15" s="171"/>
      <c r="E15" s="172"/>
      <c r="F15" s="160"/>
      <c r="G15" s="744"/>
    </row>
    <row r="16" spans="1:9" ht="32.1" customHeight="1">
      <c r="A16" s="1339"/>
      <c r="B16" s="1324"/>
      <c r="C16" s="1146" t="s">
        <v>807</v>
      </c>
      <c r="D16" s="746">
        <v>56620</v>
      </c>
      <c r="E16" s="740"/>
      <c r="F16" s="741"/>
      <c r="G16" s="744"/>
    </row>
    <row r="17" spans="1:7" ht="32.1" customHeight="1">
      <c r="A17" s="1339"/>
      <c r="B17" s="1325"/>
      <c r="C17" s="1146" t="s">
        <v>808</v>
      </c>
      <c r="D17" s="747"/>
      <c r="E17" s="740"/>
      <c r="F17" s="741"/>
      <c r="G17" s="745"/>
    </row>
    <row r="18" spans="1:7" ht="32.1" customHeight="1">
      <c r="A18" s="1339"/>
      <c r="B18" s="1641" t="s">
        <v>809</v>
      </c>
      <c r="C18" s="1146" t="s">
        <v>806</v>
      </c>
      <c r="E18" s="740"/>
      <c r="F18" s="741"/>
      <c r="G18" s="744"/>
    </row>
    <row r="19" spans="1:7" ht="32.1" customHeight="1">
      <c r="A19" s="1339"/>
      <c r="B19" s="1324"/>
      <c r="C19" s="1146" t="s">
        <v>807</v>
      </c>
      <c r="D19" s="739"/>
      <c r="E19" s="740"/>
      <c r="F19" s="741"/>
      <c r="G19" s="744"/>
    </row>
    <row r="20" spans="1:7" ht="32.1" customHeight="1">
      <c r="A20" s="1339"/>
      <c r="B20" s="1325"/>
      <c r="C20" s="1146" t="s">
        <v>808</v>
      </c>
      <c r="D20" s="739"/>
      <c r="E20" s="740"/>
      <c r="F20" s="741"/>
      <c r="G20" s="745"/>
    </row>
    <row r="21" spans="1:7" ht="32.1" customHeight="1">
      <c r="A21" s="1339"/>
      <c r="B21" s="1642" t="s">
        <v>810</v>
      </c>
      <c r="C21" s="1146" t="s">
        <v>811</v>
      </c>
      <c r="D21" s="748"/>
      <c r="E21" s="749"/>
      <c r="F21" s="743"/>
      <c r="G21" s="161"/>
    </row>
    <row r="22" spans="1:7" ht="32.1" customHeight="1">
      <c r="A22" s="1339"/>
      <c r="B22" s="1642"/>
      <c r="C22" s="1146" t="s">
        <v>812</v>
      </c>
      <c r="D22" s="748"/>
      <c r="E22" s="749"/>
      <c r="F22" s="743"/>
      <c r="G22" s="742"/>
    </row>
    <row r="23" spans="1:7" ht="32.1" customHeight="1">
      <c r="A23" s="1339"/>
      <c r="B23" s="1642"/>
      <c r="C23" s="1146" t="s">
        <v>813</v>
      </c>
      <c r="D23" s="748"/>
      <c r="E23" s="749"/>
      <c r="F23" s="743"/>
      <c r="G23" s="742"/>
    </row>
    <row r="24" spans="1:7" ht="32.1" customHeight="1">
      <c r="A24" s="1339"/>
      <c r="B24" s="1642" t="s">
        <v>814</v>
      </c>
      <c r="C24" s="1146" t="s">
        <v>806</v>
      </c>
      <c r="D24" s="739"/>
      <c r="E24" s="740"/>
      <c r="F24" s="741"/>
      <c r="G24" s="161"/>
    </row>
    <row r="25" spans="1:7" ht="32.1" customHeight="1">
      <c r="A25" s="1339"/>
      <c r="B25" s="1642"/>
      <c r="C25" s="1146" t="s">
        <v>807</v>
      </c>
      <c r="D25" s="739"/>
      <c r="E25" s="740"/>
      <c r="F25" s="741"/>
      <c r="G25" s="742"/>
    </row>
    <row r="26" spans="1:7" ht="32.1" customHeight="1">
      <c r="A26" s="1340"/>
      <c r="B26" s="1642"/>
      <c r="C26" s="1146" t="s">
        <v>808</v>
      </c>
      <c r="D26" s="739"/>
      <c r="E26" s="740"/>
      <c r="F26" s="741"/>
      <c r="G26" s="745"/>
    </row>
    <row r="27" spans="1:7" ht="32.1" customHeight="1" thickBot="1">
      <c r="A27" s="1327" t="s">
        <v>815</v>
      </c>
      <c r="B27" s="1327"/>
      <c r="C27" s="1328"/>
      <c r="D27" s="493">
        <v>56620</v>
      </c>
      <c r="E27" s="178"/>
      <c r="F27" s="179"/>
      <c r="G27" s="180"/>
    </row>
    <row r="28" spans="1:7" ht="23.1" customHeight="1">
      <c r="A28" s="181" t="s">
        <v>733</v>
      </c>
      <c r="B28" s="182" t="s">
        <v>816</v>
      </c>
      <c r="C28" s="182" t="s">
        <v>817</v>
      </c>
      <c r="D28" s="182" t="s">
        <v>818</v>
      </c>
      <c r="E28" s="181"/>
      <c r="F28" s="181"/>
      <c r="G28" s="183"/>
    </row>
    <row r="29" spans="1:7" ht="36" customHeight="1">
      <c r="A29" s="184"/>
      <c r="B29" s="184"/>
      <c r="C29" s="184" t="s">
        <v>819</v>
      </c>
      <c r="D29" s="184"/>
      <c r="E29" s="184"/>
      <c r="F29" s="184"/>
      <c r="G29" s="185" t="s">
        <v>1658</v>
      </c>
    </row>
    <row r="30" spans="1:7" ht="23.1" customHeight="1">
      <c r="C30" s="186"/>
      <c r="G30" s="186"/>
    </row>
    <row r="31" spans="1:7" ht="23.1" customHeight="1">
      <c r="C31" s="186"/>
      <c r="G31" s="186"/>
    </row>
    <row r="32" spans="1:7" ht="23.1" customHeight="1">
      <c r="A32" s="187" t="s">
        <v>821</v>
      </c>
      <c r="C32" s="186"/>
      <c r="G32" s="186"/>
    </row>
    <row r="33" spans="1:7" ht="23.1" customHeight="1">
      <c r="A33" s="187" t="s">
        <v>822</v>
      </c>
      <c r="C33" s="186"/>
      <c r="G33" s="186"/>
    </row>
    <row r="34" spans="1:7" ht="23.1" customHeight="1">
      <c r="C34" s="186"/>
      <c r="G34" s="186"/>
    </row>
    <row r="38" spans="1:7" ht="16.2">
      <c r="A38" s="182"/>
      <c r="C38" s="188"/>
    </row>
    <row r="39" spans="1:7" ht="16.2">
      <c r="A39" s="182"/>
      <c r="C39" s="188"/>
    </row>
    <row r="40" spans="1:7" ht="16.2">
      <c r="A40" s="182"/>
      <c r="C40" s="188"/>
    </row>
    <row r="41" spans="1:7" ht="16.2">
      <c r="A41" s="182"/>
      <c r="C41" s="188"/>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7" type="noConversion"/>
  <hyperlinks>
    <hyperlink ref="H3" location="預告統計資料發布時間表!A1" display="回發布時間表" xr:uid="{BF7DECE1-6431-4E1B-A71B-86CBADAB2575}"/>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888D4-EE78-4644-8460-E60A74BA486B}">
  <sheetPr>
    <pageSetUpPr fitToPage="1"/>
  </sheetPr>
  <dimension ref="A1:K41"/>
  <sheetViews>
    <sheetView view="pageBreakPreview" zoomScale="60" zoomScaleNormal="100" workbookViewId="0">
      <selection activeCell="K3" sqref="K3"/>
    </sheetView>
  </sheetViews>
  <sheetFormatPr defaultRowHeight="16.2"/>
  <cols>
    <col min="1" max="1" width="10.6640625" style="128" customWidth="1"/>
    <col min="2" max="2" width="11.77734375" style="128" customWidth="1"/>
    <col min="3" max="3" width="8.6640625" style="128" customWidth="1"/>
    <col min="4" max="4" width="9.6640625" style="128" customWidth="1"/>
    <col min="5" max="5" width="8.6640625" style="128" customWidth="1"/>
    <col min="6" max="6" width="9.6640625" style="128" customWidth="1"/>
    <col min="7" max="7" width="10.109375" style="128" customWidth="1"/>
    <col min="8" max="8" width="10.77734375" style="128" customWidth="1"/>
    <col min="9" max="9" width="10.44140625" style="128" customWidth="1"/>
    <col min="10" max="10" width="10.109375" style="128" customWidth="1"/>
    <col min="11" max="256" width="8.88671875" style="128"/>
    <col min="257" max="257" width="10.6640625" style="128" customWidth="1"/>
    <col min="258" max="258" width="11.77734375" style="128" customWidth="1"/>
    <col min="259" max="259" width="8.6640625" style="128" customWidth="1"/>
    <col min="260" max="260" width="9.6640625" style="128" customWidth="1"/>
    <col min="261" max="261" width="8.6640625" style="128" customWidth="1"/>
    <col min="262" max="262" width="9.6640625" style="128" customWidth="1"/>
    <col min="263" max="263" width="10.109375" style="128" customWidth="1"/>
    <col min="264" max="264" width="10.77734375" style="128" customWidth="1"/>
    <col min="265" max="265" width="10.44140625" style="128" customWidth="1"/>
    <col min="266" max="266" width="10.109375" style="128" customWidth="1"/>
    <col min="267" max="512" width="8.88671875" style="128"/>
    <col min="513" max="513" width="10.6640625" style="128" customWidth="1"/>
    <col min="514" max="514" width="11.77734375" style="128" customWidth="1"/>
    <col min="515" max="515" width="8.6640625" style="128" customWidth="1"/>
    <col min="516" max="516" width="9.6640625" style="128" customWidth="1"/>
    <col min="517" max="517" width="8.6640625" style="128" customWidth="1"/>
    <col min="518" max="518" width="9.6640625" style="128" customWidth="1"/>
    <col min="519" max="519" width="10.109375" style="128" customWidth="1"/>
    <col min="520" max="520" width="10.77734375" style="128" customWidth="1"/>
    <col min="521" max="521" width="10.44140625" style="128" customWidth="1"/>
    <col min="522" max="522" width="10.109375" style="128" customWidth="1"/>
    <col min="523" max="768" width="8.88671875" style="128"/>
    <col min="769" max="769" width="10.6640625" style="128" customWidth="1"/>
    <col min="770" max="770" width="11.77734375" style="128" customWidth="1"/>
    <col min="771" max="771" width="8.6640625" style="128" customWidth="1"/>
    <col min="772" max="772" width="9.6640625" style="128" customWidth="1"/>
    <col min="773" max="773" width="8.6640625" style="128" customWidth="1"/>
    <col min="774" max="774" width="9.6640625" style="128" customWidth="1"/>
    <col min="775" max="775" width="10.109375" style="128" customWidth="1"/>
    <col min="776" max="776" width="10.77734375" style="128" customWidth="1"/>
    <col min="777" max="777" width="10.44140625" style="128" customWidth="1"/>
    <col min="778" max="778" width="10.109375" style="128" customWidth="1"/>
    <col min="779" max="1024" width="8.88671875" style="128"/>
    <col min="1025" max="1025" width="10.6640625" style="128" customWidth="1"/>
    <col min="1026" max="1026" width="11.77734375" style="128" customWidth="1"/>
    <col min="1027" max="1027" width="8.6640625" style="128" customWidth="1"/>
    <col min="1028" max="1028" width="9.6640625" style="128" customWidth="1"/>
    <col min="1029" max="1029" width="8.6640625" style="128" customWidth="1"/>
    <col min="1030" max="1030" width="9.6640625" style="128" customWidth="1"/>
    <col min="1031" max="1031" width="10.109375" style="128" customWidth="1"/>
    <col min="1032" max="1032" width="10.77734375" style="128" customWidth="1"/>
    <col min="1033" max="1033" width="10.44140625" style="128" customWidth="1"/>
    <col min="1034" max="1034" width="10.109375" style="128" customWidth="1"/>
    <col min="1035" max="1280" width="8.88671875" style="128"/>
    <col min="1281" max="1281" width="10.6640625" style="128" customWidth="1"/>
    <col min="1282" max="1282" width="11.77734375" style="128" customWidth="1"/>
    <col min="1283" max="1283" width="8.6640625" style="128" customWidth="1"/>
    <col min="1284" max="1284" width="9.6640625" style="128" customWidth="1"/>
    <col min="1285" max="1285" width="8.6640625" style="128" customWidth="1"/>
    <col min="1286" max="1286" width="9.6640625" style="128" customWidth="1"/>
    <col min="1287" max="1287" width="10.109375" style="128" customWidth="1"/>
    <col min="1288" max="1288" width="10.77734375" style="128" customWidth="1"/>
    <col min="1289" max="1289" width="10.44140625" style="128" customWidth="1"/>
    <col min="1290" max="1290" width="10.109375" style="128" customWidth="1"/>
    <col min="1291" max="1536" width="8.88671875" style="128"/>
    <col min="1537" max="1537" width="10.6640625" style="128" customWidth="1"/>
    <col min="1538" max="1538" width="11.77734375" style="128" customWidth="1"/>
    <col min="1539" max="1539" width="8.6640625" style="128" customWidth="1"/>
    <col min="1540" max="1540" width="9.6640625" style="128" customWidth="1"/>
    <col min="1541" max="1541" width="8.6640625" style="128" customWidth="1"/>
    <col min="1542" max="1542" width="9.6640625" style="128" customWidth="1"/>
    <col min="1543" max="1543" width="10.109375" style="128" customWidth="1"/>
    <col min="1544" max="1544" width="10.77734375" style="128" customWidth="1"/>
    <col min="1545" max="1545" width="10.44140625" style="128" customWidth="1"/>
    <col min="1546" max="1546" width="10.109375" style="128" customWidth="1"/>
    <col min="1547" max="1792" width="8.88671875" style="128"/>
    <col min="1793" max="1793" width="10.6640625" style="128" customWidth="1"/>
    <col min="1794" max="1794" width="11.77734375" style="128" customWidth="1"/>
    <col min="1795" max="1795" width="8.6640625" style="128" customWidth="1"/>
    <col min="1796" max="1796" width="9.6640625" style="128" customWidth="1"/>
    <col min="1797" max="1797" width="8.6640625" style="128" customWidth="1"/>
    <col min="1798" max="1798" width="9.6640625" style="128" customWidth="1"/>
    <col min="1799" max="1799" width="10.109375" style="128" customWidth="1"/>
    <col min="1800" max="1800" width="10.77734375" style="128" customWidth="1"/>
    <col min="1801" max="1801" width="10.44140625" style="128" customWidth="1"/>
    <col min="1802" max="1802" width="10.109375" style="128" customWidth="1"/>
    <col min="1803" max="2048" width="8.88671875" style="128"/>
    <col min="2049" max="2049" width="10.6640625" style="128" customWidth="1"/>
    <col min="2050" max="2050" width="11.77734375" style="128" customWidth="1"/>
    <col min="2051" max="2051" width="8.6640625" style="128" customWidth="1"/>
    <col min="2052" max="2052" width="9.6640625" style="128" customWidth="1"/>
    <col min="2053" max="2053" width="8.6640625" style="128" customWidth="1"/>
    <col min="2054" max="2054" width="9.6640625" style="128" customWidth="1"/>
    <col min="2055" max="2055" width="10.109375" style="128" customWidth="1"/>
    <col min="2056" max="2056" width="10.77734375" style="128" customWidth="1"/>
    <col min="2057" max="2057" width="10.44140625" style="128" customWidth="1"/>
    <col min="2058" max="2058" width="10.109375" style="128" customWidth="1"/>
    <col min="2059" max="2304" width="8.88671875" style="128"/>
    <col min="2305" max="2305" width="10.6640625" style="128" customWidth="1"/>
    <col min="2306" max="2306" width="11.77734375" style="128" customWidth="1"/>
    <col min="2307" max="2307" width="8.6640625" style="128" customWidth="1"/>
    <col min="2308" max="2308" width="9.6640625" style="128" customWidth="1"/>
    <col min="2309" max="2309" width="8.6640625" style="128" customWidth="1"/>
    <col min="2310" max="2310" width="9.6640625" style="128" customWidth="1"/>
    <col min="2311" max="2311" width="10.109375" style="128" customWidth="1"/>
    <col min="2312" max="2312" width="10.77734375" style="128" customWidth="1"/>
    <col min="2313" max="2313" width="10.44140625" style="128" customWidth="1"/>
    <col min="2314" max="2314" width="10.109375" style="128" customWidth="1"/>
    <col min="2315" max="2560" width="8.88671875" style="128"/>
    <col min="2561" max="2561" width="10.6640625" style="128" customWidth="1"/>
    <col min="2562" max="2562" width="11.77734375" style="128" customWidth="1"/>
    <col min="2563" max="2563" width="8.6640625" style="128" customWidth="1"/>
    <col min="2564" max="2564" width="9.6640625" style="128" customWidth="1"/>
    <col min="2565" max="2565" width="8.6640625" style="128" customWidth="1"/>
    <col min="2566" max="2566" width="9.6640625" style="128" customWidth="1"/>
    <col min="2567" max="2567" width="10.109375" style="128" customWidth="1"/>
    <col min="2568" max="2568" width="10.77734375" style="128" customWidth="1"/>
    <col min="2569" max="2569" width="10.44140625" style="128" customWidth="1"/>
    <col min="2570" max="2570" width="10.109375" style="128" customWidth="1"/>
    <col min="2571" max="2816" width="8.88671875" style="128"/>
    <col min="2817" max="2817" width="10.6640625" style="128" customWidth="1"/>
    <col min="2818" max="2818" width="11.77734375" style="128" customWidth="1"/>
    <col min="2819" max="2819" width="8.6640625" style="128" customWidth="1"/>
    <col min="2820" max="2820" width="9.6640625" style="128" customWidth="1"/>
    <col min="2821" max="2821" width="8.6640625" style="128" customWidth="1"/>
    <col min="2822" max="2822" width="9.6640625" style="128" customWidth="1"/>
    <col min="2823" max="2823" width="10.109375" style="128" customWidth="1"/>
    <col min="2824" max="2824" width="10.77734375" style="128" customWidth="1"/>
    <col min="2825" max="2825" width="10.44140625" style="128" customWidth="1"/>
    <col min="2826" max="2826" width="10.109375" style="128" customWidth="1"/>
    <col min="2827" max="3072" width="8.88671875" style="128"/>
    <col min="3073" max="3073" width="10.6640625" style="128" customWidth="1"/>
    <col min="3074" max="3074" width="11.77734375" style="128" customWidth="1"/>
    <col min="3075" max="3075" width="8.6640625" style="128" customWidth="1"/>
    <col min="3076" max="3076" width="9.6640625" style="128" customWidth="1"/>
    <col min="3077" max="3077" width="8.6640625" style="128" customWidth="1"/>
    <col min="3078" max="3078" width="9.6640625" style="128" customWidth="1"/>
    <col min="3079" max="3079" width="10.109375" style="128" customWidth="1"/>
    <col min="3080" max="3080" width="10.77734375" style="128" customWidth="1"/>
    <col min="3081" max="3081" width="10.44140625" style="128" customWidth="1"/>
    <col min="3082" max="3082" width="10.109375" style="128" customWidth="1"/>
    <col min="3083" max="3328" width="8.88671875" style="128"/>
    <col min="3329" max="3329" width="10.6640625" style="128" customWidth="1"/>
    <col min="3330" max="3330" width="11.77734375" style="128" customWidth="1"/>
    <col min="3331" max="3331" width="8.6640625" style="128" customWidth="1"/>
    <col min="3332" max="3332" width="9.6640625" style="128" customWidth="1"/>
    <col min="3333" max="3333" width="8.6640625" style="128" customWidth="1"/>
    <col min="3334" max="3334" width="9.6640625" style="128" customWidth="1"/>
    <col min="3335" max="3335" width="10.109375" style="128" customWidth="1"/>
    <col min="3336" max="3336" width="10.77734375" style="128" customWidth="1"/>
    <col min="3337" max="3337" width="10.44140625" style="128" customWidth="1"/>
    <col min="3338" max="3338" width="10.109375" style="128" customWidth="1"/>
    <col min="3339" max="3584" width="8.88671875" style="128"/>
    <col min="3585" max="3585" width="10.6640625" style="128" customWidth="1"/>
    <col min="3586" max="3586" width="11.77734375" style="128" customWidth="1"/>
    <col min="3587" max="3587" width="8.6640625" style="128" customWidth="1"/>
    <col min="3588" max="3588" width="9.6640625" style="128" customWidth="1"/>
    <col min="3589" max="3589" width="8.6640625" style="128" customWidth="1"/>
    <col min="3590" max="3590" width="9.6640625" style="128" customWidth="1"/>
    <col min="3591" max="3591" width="10.109375" style="128" customWidth="1"/>
    <col min="3592" max="3592" width="10.77734375" style="128" customWidth="1"/>
    <col min="3593" max="3593" width="10.44140625" style="128" customWidth="1"/>
    <col min="3594" max="3594" width="10.109375" style="128" customWidth="1"/>
    <col min="3595" max="3840" width="8.88671875" style="128"/>
    <col min="3841" max="3841" width="10.6640625" style="128" customWidth="1"/>
    <col min="3842" max="3842" width="11.77734375" style="128" customWidth="1"/>
    <col min="3843" max="3843" width="8.6640625" style="128" customWidth="1"/>
    <col min="3844" max="3844" width="9.6640625" style="128" customWidth="1"/>
    <col min="3845" max="3845" width="8.6640625" style="128" customWidth="1"/>
    <col min="3846" max="3846" width="9.6640625" style="128" customWidth="1"/>
    <col min="3847" max="3847" width="10.109375" style="128" customWidth="1"/>
    <col min="3848" max="3848" width="10.77734375" style="128" customWidth="1"/>
    <col min="3849" max="3849" width="10.44140625" style="128" customWidth="1"/>
    <col min="3850" max="3850" width="10.109375" style="128" customWidth="1"/>
    <col min="3851" max="4096" width="8.88671875" style="128"/>
    <col min="4097" max="4097" width="10.6640625" style="128" customWidth="1"/>
    <col min="4098" max="4098" width="11.77734375" style="128" customWidth="1"/>
    <col min="4099" max="4099" width="8.6640625" style="128" customWidth="1"/>
    <col min="4100" max="4100" width="9.6640625" style="128" customWidth="1"/>
    <col min="4101" max="4101" width="8.6640625" style="128" customWidth="1"/>
    <col min="4102" max="4102" width="9.6640625" style="128" customWidth="1"/>
    <col min="4103" max="4103" width="10.109375" style="128" customWidth="1"/>
    <col min="4104" max="4104" width="10.77734375" style="128" customWidth="1"/>
    <col min="4105" max="4105" width="10.44140625" style="128" customWidth="1"/>
    <col min="4106" max="4106" width="10.109375" style="128" customWidth="1"/>
    <col min="4107" max="4352" width="8.88671875" style="128"/>
    <col min="4353" max="4353" width="10.6640625" style="128" customWidth="1"/>
    <col min="4354" max="4354" width="11.77734375" style="128" customWidth="1"/>
    <col min="4355" max="4355" width="8.6640625" style="128" customWidth="1"/>
    <col min="4356" max="4356" width="9.6640625" style="128" customWidth="1"/>
    <col min="4357" max="4357" width="8.6640625" style="128" customWidth="1"/>
    <col min="4358" max="4358" width="9.6640625" style="128" customWidth="1"/>
    <col min="4359" max="4359" width="10.109375" style="128" customWidth="1"/>
    <col min="4360" max="4360" width="10.77734375" style="128" customWidth="1"/>
    <col min="4361" max="4361" width="10.44140625" style="128" customWidth="1"/>
    <col min="4362" max="4362" width="10.109375" style="128" customWidth="1"/>
    <col min="4363" max="4608" width="8.88671875" style="128"/>
    <col min="4609" max="4609" width="10.6640625" style="128" customWidth="1"/>
    <col min="4610" max="4610" width="11.77734375" style="128" customWidth="1"/>
    <col min="4611" max="4611" width="8.6640625" style="128" customWidth="1"/>
    <col min="4612" max="4612" width="9.6640625" style="128" customWidth="1"/>
    <col min="4613" max="4613" width="8.6640625" style="128" customWidth="1"/>
    <col min="4614" max="4614" width="9.6640625" style="128" customWidth="1"/>
    <col min="4615" max="4615" width="10.109375" style="128" customWidth="1"/>
    <col min="4616" max="4616" width="10.77734375" style="128" customWidth="1"/>
    <col min="4617" max="4617" width="10.44140625" style="128" customWidth="1"/>
    <col min="4618" max="4618" width="10.109375" style="128" customWidth="1"/>
    <col min="4619" max="4864" width="8.88671875" style="128"/>
    <col min="4865" max="4865" width="10.6640625" style="128" customWidth="1"/>
    <col min="4866" max="4866" width="11.77734375" style="128" customWidth="1"/>
    <col min="4867" max="4867" width="8.6640625" style="128" customWidth="1"/>
    <col min="4868" max="4868" width="9.6640625" style="128" customWidth="1"/>
    <col min="4869" max="4869" width="8.6640625" style="128" customWidth="1"/>
    <col min="4870" max="4870" width="9.6640625" style="128" customWidth="1"/>
    <col min="4871" max="4871" width="10.109375" style="128" customWidth="1"/>
    <col min="4872" max="4872" width="10.77734375" style="128" customWidth="1"/>
    <col min="4873" max="4873" width="10.44140625" style="128" customWidth="1"/>
    <col min="4874" max="4874" width="10.109375" style="128" customWidth="1"/>
    <col min="4875" max="5120" width="8.88671875" style="128"/>
    <col min="5121" max="5121" width="10.6640625" style="128" customWidth="1"/>
    <col min="5122" max="5122" width="11.77734375" style="128" customWidth="1"/>
    <col min="5123" max="5123" width="8.6640625" style="128" customWidth="1"/>
    <col min="5124" max="5124" width="9.6640625" style="128" customWidth="1"/>
    <col min="5125" max="5125" width="8.6640625" style="128" customWidth="1"/>
    <col min="5126" max="5126" width="9.6640625" style="128" customWidth="1"/>
    <col min="5127" max="5127" width="10.109375" style="128" customWidth="1"/>
    <col min="5128" max="5128" width="10.77734375" style="128" customWidth="1"/>
    <col min="5129" max="5129" width="10.44140625" style="128" customWidth="1"/>
    <col min="5130" max="5130" width="10.109375" style="128" customWidth="1"/>
    <col min="5131" max="5376" width="8.88671875" style="128"/>
    <col min="5377" max="5377" width="10.6640625" style="128" customWidth="1"/>
    <col min="5378" max="5378" width="11.77734375" style="128" customWidth="1"/>
    <col min="5379" max="5379" width="8.6640625" style="128" customWidth="1"/>
    <col min="5380" max="5380" width="9.6640625" style="128" customWidth="1"/>
    <col min="5381" max="5381" width="8.6640625" style="128" customWidth="1"/>
    <col min="5382" max="5382" width="9.6640625" style="128" customWidth="1"/>
    <col min="5383" max="5383" width="10.109375" style="128" customWidth="1"/>
    <col min="5384" max="5384" width="10.77734375" style="128" customWidth="1"/>
    <col min="5385" max="5385" width="10.44140625" style="128" customWidth="1"/>
    <col min="5386" max="5386" width="10.109375" style="128" customWidth="1"/>
    <col min="5387" max="5632" width="8.88671875" style="128"/>
    <col min="5633" max="5633" width="10.6640625" style="128" customWidth="1"/>
    <col min="5634" max="5634" width="11.77734375" style="128" customWidth="1"/>
    <col min="5635" max="5635" width="8.6640625" style="128" customWidth="1"/>
    <col min="5636" max="5636" width="9.6640625" style="128" customWidth="1"/>
    <col min="5637" max="5637" width="8.6640625" style="128" customWidth="1"/>
    <col min="5638" max="5638" width="9.6640625" style="128" customWidth="1"/>
    <col min="5639" max="5639" width="10.109375" style="128" customWidth="1"/>
    <col min="5640" max="5640" width="10.77734375" style="128" customWidth="1"/>
    <col min="5641" max="5641" width="10.44140625" style="128" customWidth="1"/>
    <col min="5642" max="5642" width="10.109375" style="128" customWidth="1"/>
    <col min="5643" max="5888" width="8.88671875" style="128"/>
    <col min="5889" max="5889" width="10.6640625" style="128" customWidth="1"/>
    <col min="5890" max="5890" width="11.77734375" style="128" customWidth="1"/>
    <col min="5891" max="5891" width="8.6640625" style="128" customWidth="1"/>
    <col min="5892" max="5892" width="9.6640625" style="128" customWidth="1"/>
    <col min="5893" max="5893" width="8.6640625" style="128" customWidth="1"/>
    <col min="5894" max="5894" width="9.6640625" style="128" customWidth="1"/>
    <col min="5895" max="5895" width="10.109375" style="128" customWidth="1"/>
    <col min="5896" max="5896" width="10.77734375" style="128" customWidth="1"/>
    <col min="5897" max="5897" width="10.44140625" style="128" customWidth="1"/>
    <col min="5898" max="5898" width="10.109375" style="128" customWidth="1"/>
    <col min="5899" max="6144" width="8.88671875" style="128"/>
    <col min="6145" max="6145" width="10.6640625" style="128" customWidth="1"/>
    <col min="6146" max="6146" width="11.77734375" style="128" customWidth="1"/>
    <col min="6147" max="6147" width="8.6640625" style="128" customWidth="1"/>
    <col min="6148" max="6148" width="9.6640625" style="128" customWidth="1"/>
    <col min="6149" max="6149" width="8.6640625" style="128" customWidth="1"/>
    <col min="6150" max="6150" width="9.6640625" style="128" customWidth="1"/>
    <col min="6151" max="6151" width="10.109375" style="128" customWidth="1"/>
    <col min="6152" max="6152" width="10.77734375" style="128" customWidth="1"/>
    <col min="6153" max="6153" width="10.44140625" style="128" customWidth="1"/>
    <col min="6154" max="6154" width="10.109375" style="128" customWidth="1"/>
    <col min="6155" max="6400" width="8.88671875" style="128"/>
    <col min="6401" max="6401" width="10.6640625" style="128" customWidth="1"/>
    <col min="6402" max="6402" width="11.77734375" style="128" customWidth="1"/>
    <col min="6403" max="6403" width="8.6640625" style="128" customWidth="1"/>
    <col min="6404" max="6404" width="9.6640625" style="128" customWidth="1"/>
    <col min="6405" max="6405" width="8.6640625" style="128" customWidth="1"/>
    <col min="6406" max="6406" width="9.6640625" style="128" customWidth="1"/>
    <col min="6407" max="6407" width="10.109375" style="128" customWidth="1"/>
    <col min="6408" max="6408" width="10.77734375" style="128" customWidth="1"/>
    <col min="6409" max="6409" width="10.44140625" style="128" customWidth="1"/>
    <col min="6410" max="6410" width="10.109375" style="128" customWidth="1"/>
    <col min="6411" max="6656" width="8.88671875" style="128"/>
    <col min="6657" max="6657" width="10.6640625" style="128" customWidth="1"/>
    <col min="6658" max="6658" width="11.77734375" style="128" customWidth="1"/>
    <col min="6659" max="6659" width="8.6640625" style="128" customWidth="1"/>
    <col min="6660" max="6660" width="9.6640625" style="128" customWidth="1"/>
    <col min="6661" max="6661" width="8.6640625" style="128" customWidth="1"/>
    <col min="6662" max="6662" width="9.6640625" style="128" customWidth="1"/>
    <col min="6663" max="6663" width="10.109375" style="128" customWidth="1"/>
    <col min="6664" max="6664" width="10.77734375" style="128" customWidth="1"/>
    <col min="6665" max="6665" width="10.44140625" style="128" customWidth="1"/>
    <col min="6666" max="6666" width="10.109375" style="128" customWidth="1"/>
    <col min="6667" max="6912" width="8.88671875" style="128"/>
    <col min="6913" max="6913" width="10.6640625" style="128" customWidth="1"/>
    <col min="6914" max="6914" width="11.77734375" style="128" customWidth="1"/>
    <col min="6915" max="6915" width="8.6640625" style="128" customWidth="1"/>
    <col min="6916" max="6916" width="9.6640625" style="128" customWidth="1"/>
    <col min="6917" max="6917" width="8.6640625" style="128" customWidth="1"/>
    <col min="6918" max="6918" width="9.6640625" style="128" customWidth="1"/>
    <col min="6919" max="6919" width="10.109375" style="128" customWidth="1"/>
    <col min="6920" max="6920" width="10.77734375" style="128" customWidth="1"/>
    <col min="6921" max="6921" width="10.44140625" style="128" customWidth="1"/>
    <col min="6922" max="6922" width="10.109375" style="128" customWidth="1"/>
    <col min="6923" max="7168" width="8.88671875" style="128"/>
    <col min="7169" max="7169" width="10.6640625" style="128" customWidth="1"/>
    <col min="7170" max="7170" width="11.77734375" style="128" customWidth="1"/>
    <col min="7171" max="7171" width="8.6640625" style="128" customWidth="1"/>
    <col min="7172" max="7172" width="9.6640625" style="128" customWidth="1"/>
    <col min="7173" max="7173" width="8.6640625" style="128" customWidth="1"/>
    <col min="7174" max="7174" width="9.6640625" style="128" customWidth="1"/>
    <col min="7175" max="7175" width="10.109375" style="128" customWidth="1"/>
    <col min="7176" max="7176" width="10.77734375" style="128" customWidth="1"/>
    <col min="7177" max="7177" width="10.44140625" style="128" customWidth="1"/>
    <col min="7178" max="7178" width="10.109375" style="128" customWidth="1"/>
    <col min="7179" max="7424" width="8.88671875" style="128"/>
    <col min="7425" max="7425" width="10.6640625" style="128" customWidth="1"/>
    <col min="7426" max="7426" width="11.77734375" style="128" customWidth="1"/>
    <col min="7427" max="7427" width="8.6640625" style="128" customWidth="1"/>
    <col min="7428" max="7428" width="9.6640625" style="128" customWidth="1"/>
    <col min="7429" max="7429" width="8.6640625" style="128" customWidth="1"/>
    <col min="7430" max="7430" width="9.6640625" style="128" customWidth="1"/>
    <col min="7431" max="7431" width="10.109375" style="128" customWidth="1"/>
    <col min="7432" max="7432" width="10.77734375" style="128" customWidth="1"/>
    <col min="7433" max="7433" width="10.44140625" style="128" customWidth="1"/>
    <col min="7434" max="7434" width="10.109375" style="128" customWidth="1"/>
    <col min="7435" max="7680" width="8.88671875" style="128"/>
    <col min="7681" max="7681" width="10.6640625" style="128" customWidth="1"/>
    <col min="7682" max="7682" width="11.77734375" style="128" customWidth="1"/>
    <col min="7683" max="7683" width="8.6640625" style="128" customWidth="1"/>
    <col min="7684" max="7684" width="9.6640625" style="128" customWidth="1"/>
    <col min="7685" max="7685" width="8.6640625" style="128" customWidth="1"/>
    <col min="7686" max="7686" width="9.6640625" style="128" customWidth="1"/>
    <col min="7687" max="7687" width="10.109375" style="128" customWidth="1"/>
    <col min="7688" max="7688" width="10.77734375" style="128" customWidth="1"/>
    <col min="7689" max="7689" width="10.44140625" style="128" customWidth="1"/>
    <col min="7690" max="7690" width="10.109375" style="128" customWidth="1"/>
    <col min="7691" max="7936" width="8.88671875" style="128"/>
    <col min="7937" max="7937" width="10.6640625" style="128" customWidth="1"/>
    <col min="7938" max="7938" width="11.77734375" style="128" customWidth="1"/>
    <col min="7939" max="7939" width="8.6640625" style="128" customWidth="1"/>
    <col min="7940" max="7940" width="9.6640625" style="128" customWidth="1"/>
    <col min="7941" max="7941" width="8.6640625" style="128" customWidth="1"/>
    <col min="7942" max="7942" width="9.6640625" style="128" customWidth="1"/>
    <col min="7943" max="7943" width="10.109375" style="128" customWidth="1"/>
    <col min="7944" max="7944" width="10.77734375" style="128" customWidth="1"/>
    <col min="7945" max="7945" width="10.44140625" style="128" customWidth="1"/>
    <col min="7946" max="7946" width="10.109375" style="128" customWidth="1"/>
    <col min="7947" max="8192" width="8.88671875" style="128"/>
    <col min="8193" max="8193" width="10.6640625" style="128" customWidth="1"/>
    <col min="8194" max="8194" width="11.77734375" style="128" customWidth="1"/>
    <col min="8195" max="8195" width="8.6640625" style="128" customWidth="1"/>
    <col min="8196" max="8196" width="9.6640625" style="128" customWidth="1"/>
    <col min="8197" max="8197" width="8.6640625" style="128" customWidth="1"/>
    <col min="8198" max="8198" width="9.6640625" style="128" customWidth="1"/>
    <col min="8199" max="8199" width="10.109375" style="128" customWidth="1"/>
    <col min="8200" max="8200" width="10.77734375" style="128" customWidth="1"/>
    <col min="8201" max="8201" width="10.44140625" style="128" customWidth="1"/>
    <col min="8202" max="8202" width="10.109375" style="128" customWidth="1"/>
    <col min="8203" max="8448" width="8.88671875" style="128"/>
    <col min="8449" max="8449" width="10.6640625" style="128" customWidth="1"/>
    <col min="8450" max="8450" width="11.77734375" style="128" customWidth="1"/>
    <col min="8451" max="8451" width="8.6640625" style="128" customWidth="1"/>
    <col min="8452" max="8452" width="9.6640625" style="128" customWidth="1"/>
    <col min="8453" max="8453" width="8.6640625" style="128" customWidth="1"/>
    <col min="8454" max="8454" width="9.6640625" style="128" customWidth="1"/>
    <col min="8455" max="8455" width="10.109375" style="128" customWidth="1"/>
    <col min="8456" max="8456" width="10.77734375" style="128" customWidth="1"/>
    <col min="8457" max="8457" width="10.44140625" style="128" customWidth="1"/>
    <col min="8458" max="8458" width="10.109375" style="128" customWidth="1"/>
    <col min="8459" max="8704" width="8.88671875" style="128"/>
    <col min="8705" max="8705" width="10.6640625" style="128" customWidth="1"/>
    <col min="8706" max="8706" width="11.77734375" style="128" customWidth="1"/>
    <col min="8707" max="8707" width="8.6640625" style="128" customWidth="1"/>
    <col min="8708" max="8708" width="9.6640625" style="128" customWidth="1"/>
    <col min="8709" max="8709" width="8.6640625" style="128" customWidth="1"/>
    <col min="8710" max="8710" width="9.6640625" style="128" customWidth="1"/>
    <col min="8711" max="8711" width="10.109375" style="128" customWidth="1"/>
    <col min="8712" max="8712" width="10.77734375" style="128" customWidth="1"/>
    <col min="8713" max="8713" width="10.44140625" style="128" customWidth="1"/>
    <col min="8714" max="8714" width="10.109375" style="128" customWidth="1"/>
    <col min="8715" max="8960" width="8.88671875" style="128"/>
    <col min="8961" max="8961" width="10.6640625" style="128" customWidth="1"/>
    <col min="8962" max="8962" width="11.77734375" style="128" customWidth="1"/>
    <col min="8963" max="8963" width="8.6640625" style="128" customWidth="1"/>
    <col min="8964" max="8964" width="9.6640625" style="128" customWidth="1"/>
    <col min="8965" max="8965" width="8.6640625" style="128" customWidth="1"/>
    <col min="8966" max="8966" width="9.6640625" style="128" customWidth="1"/>
    <col min="8967" max="8967" width="10.109375" style="128" customWidth="1"/>
    <col min="8968" max="8968" width="10.77734375" style="128" customWidth="1"/>
    <col min="8969" max="8969" width="10.44140625" style="128" customWidth="1"/>
    <col min="8970" max="8970" width="10.109375" style="128" customWidth="1"/>
    <col min="8971" max="9216" width="8.88671875" style="128"/>
    <col min="9217" max="9217" width="10.6640625" style="128" customWidth="1"/>
    <col min="9218" max="9218" width="11.77734375" style="128" customWidth="1"/>
    <col min="9219" max="9219" width="8.6640625" style="128" customWidth="1"/>
    <col min="9220" max="9220" width="9.6640625" style="128" customWidth="1"/>
    <col min="9221" max="9221" width="8.6640625" style="128" customWidth="1"/>
    <col min="9222" max="9222" width="9.6640625" style="128" customWidth="1"/>
    <col min="9223" max="9223" width="10.109375" style="128" customWidth="1"/>
    <col min="9224" max="9224" width="10.77734375" style="128" customWidth="1"/>
    <col min="9225" max="9225" width="10.44140625" style="128" customWidth="1"/>
    <col min="9226" max="9226" width="10.109375" style="128" customWidth="1"/>
    <col min="9227" max="9472" width="8.88671875" style="128"/>
    <col min="9473" max="9473" width="10.6640625" style="128" customWidth="1"/>
    <col min="9474" max="9474" width="11.77734375" style="128" customWidth="1"/>
    <col min="9475" max="9475" width="8.6640625" style="128" customWidth="1"/>
    <col min="9476" max="9476" width="9.6640625" style="128" customWidth="1"/>
    <col min="9477" max="9477" width="8.6640625" style="128" customWidth="1"/>
    <col min="9478" max="9478" width="9.6640625" style="128" customWidth="1"/>
    <col min="9479" max="9479" width="10.109375" style="128" customWidth="1"/>
    <col min="9480" max="9480" width="10.77734375" style="128" customWidth="1"/>
    <col min="9481" max="9481" width="10.44140625" style="128" customWidth="1"/>
    <col min="9482" max="9482" width="10.109375" style="128" customWidth="1"/>
    <col min="9483" max="9728" width="8.88671875" style="128"/>
    <col min="9729" max="9729" width="10.6640625" style="128" customWidth="1"/>
    <col min="9730" max="9730" width="11.77734375" style="128" customWidth="1"/>
    <col min="9731" max="9731" width="8.6640625" style="128" customWidth="1"/>
    <col min="9732" max="9732" width="9.6640625" style="128" customWidth="1"/>
    <col min="9733" max="9733" width="8.6640625" style="128" customWidth="1"/>
    <col min="9734" max="9734" width="9.6640625" style="128" customWidth="1"/>
    <col min="9735" max="9735" width="10.109375" style="128" customWidth="1"/>
    <col min="9736" max="9736" width="10.77734375" style="128" customWidth="1"/>
    <col min="9737" max="9737" width="10.44140625" style="128" customWidth="1"/>
    <col min="9738" max="9738" width="10.109375" style="128" customWidth="1"/>
    <col min="9739" max="9984" width="8.88671875" style="128"/>
    <col min="9985" max="9985" width="10.6640625" style="128" customWidth="1"/>
    <col min="9986" max="9986" width="11.77734375" style="128" customWidth="1"/>
    <col min="9987" max="9987" width="8.6640625" style="128" customWidth="1"/>
    <col min="9988" max="9988" width="9.6640625" style="128" customWidth="1"/>
    <col min="9989" max="9989" width="8.6640625" style="128" customWidth="1"/>
    <col min="9990" max="9990" width="9.6640625" style="128" customWidth="1"/>
    <col min="9991" max="9991" width="10.109375" style="128" customWidth="1"/>
    <col min="9992" max="9992" width="10.77734375" style="128" customWidth="1"/>
    <col min="9993" max="9993" width="10.44140625" style="128" customWidth="1"/>
    <col min="9994" max="9994" width="10.109375" style="128" customWidth="1"/>
    <col min="9995" max="10240" width="8.88671875" style="128"/>
    <col min="10241" max="10241" width="10.6640625" style="128" customWidth="1"/>
    <col min="10242" max="10242" width="11.77734375" style="128" customWidth="1"/>
    <col min="10243" max="10243" width="8.6640625" style="128" customWidth="1"/>
    <col min="10244" max="10244" width="9.6640625" style="128" customWidth="1"/>
    <col min="10245" max="10245" width="8.6640625" style="128" customWidth="1"/>
    <col min="10246" max="10246" width="9.6640625" style="128" customWidth="1"/>
    <col min="10247" max="10247" width="10.109375" style="128" customWidth="1"/>
    <col min="10248" max="10248" width="10.77734375" style="128" customWidth="1"/>
    <col min="10249" max="10249" width="10.44140625" style="128" customWidth="1"/>
    <col min="10250" max="10250" width="10.109375" style="128" customWidth="1"/>
    <col min="10251" max="10496" width="8.88671875" style="128"/>
    <col min="10497" max="10497" width="10.6640625" style="128" customWidth="1"/>
    <col min="10498" max="10498" width="11.77734375" style="128" customWidth="1"/>
    <col min="10499" max="10499" width="8.6640625" style="128" customWidth="1"/>
    <col min="10500" max="10500" width="9.6640625" style="128" customWidth="1"/>
    <col min="10501" max="10501" width="8.6640625" style="128" customWidth="1"/>
    <col min="10502" max="10502" width="9.6640625" style="128" customWidth="1"/>
    <col min="10503" max="10503" width="10.109375" style="128" customWidth="1"/>
    <col min="10504" max="10504" width="10.77734375" style="128" customWidth="1"/>
    <col min="10505" max="10505" width="10.44140625" style="128" customWidth="1"/>
    <col min="10506" max="10506" width="10.109375" style="128" customWidth="1"/>
    <col min="10507" max="10752" width="8.88671875" style="128"/>
    <col min="10753" max="10753" width="10.6640625" style="128" customWidth="1"/>
    <col min="10754" max="10754" width="11.77734375" style="128" customWidth="1"/>
    <col min="10755" max="10755" width="8.6640625" style="128" customWidth="1"/>
    <col min="10756" max="10756" width="9.6640625" style="128" customWidth="1"/>
    <col min="10757" max="10757" width="8.6640625" style="128" customWidth="1"/>
    <col min="10758" max="10758" width="9.6640625" style="128" customWidth="1"/>
    <col min="10759" max="10759" width="10.109375" style="128" customWidth="1"/>
    <col min="10760" max="10760" width="10.77734375" style="128" customWidth="1"/>
    <col min="10761" max="10761" width="10.44140625" style="128" customWidth="1"/>
    <col min="10762" max="10762" width="10.109375" style="128" customWidth="1"/>
    <col min="10763" max="11008" width="8.88671875" style="128"/>
    <col min="11009" max="11009" width="10.6640625" style="128" customWidth="1"/>
    <col min="11010" max="11010" width="11.77734375" style="128" customWidth="1"/>
    <col min="11011" max="11011" width="8.6640625" style="128" customWidth="1"/>
    <col min="11012" max="11012" width="9.6640625" style="128" customWidth="1"/>
    <col min="11013" max="11013" width="8.6640625" style="128" customWidth="1"/>
    <col min="11014" max="11014" width="9.6640625" style="128" customWidth="1"/>
    <col min="11015" max="11015" width="10.109375" style="128" customWidth="1"/>
    <col min="11016" max="11016" width="10.77734375" style="128" customWidth="1"/>
    <col min="11017" max="11017" width="10.44140625" style="128" customWidth="1"/>
    <col min="11018" max="11018" width="10.109375" style="128" customWidth="1"/>
    <col min="11019" max="11264" width="8.88671875" style="128"/>
    <col min="11265" max="11265" width="10.6640625" style="128" customWidth="1"/>
    <col min="11266" max="11266" width="11.77734375" style="128" customWidth="1"/>
    <col min="11267" max="11267" width="8.6640625" style="128" customWidth="1"/>
    <col min="11268" max="11268" width="9.6640625" style="128" customWidth="1"/>
    <col min="11269" max="11269" width="8.6640625" style="128" customWidth="1"/>
    <col min="11270" max="11270" width="9.6640625" style="128" customWidth="1"/>
    <col min="11271" max="11271" width="10.109375" style="128" customWidth="1"/>
    <col min="11272" max="11272" width="10.77734375" style="128" customWidth="1"/>
    <col min="11273" max="11273" width="10.44140625" style="128" customWidth="1"/>
    <col min="11274" max="11274" width="10.109375" style="128" customWidth="1"/>
    <col min="11275" max="11520" width="8.88671875" style="128"/>
    <col min="11521" max="11521" width="10.6640625" style="128" customWidth="1"/>
    <col min="11522" max="11522" width="11.77734375" style="128" customWidth="1"/>
    <col min="11523" max="11523" width="8.6640625" style="128" customWidth="1"/>
    <col min="11524" max="11524" width="9.6640625" style="128" customWidth="1"/>
    <col min="11525" max="11525" width="8.6640625" style="128" customWidth="1"/>
    <col min="11526" max="11526" width="9.6640625" style="128" customWidth="1"/>
    <col min="11527" max="11527" width="10.109375" style="128" customWidth="1"/>
    <col min="11528" max="11528" width="10.77734375" style="128" customWidth="1"/>
    <col min="11529" max="11529" width="10.44140625" style="128" customWidth="1"/>
    <col min="11530" max="11530" width="10.109375" style="128" customWidth="1"/>
    <col min="11531" max="11776" width="8.88671875" style="128"/>
    <col min="11777" max="11777" width="10.6640625" style="128" customWidth="1"/>
    <col min="11778" max="11778" width="11.77734375" style="128" customWidth="1"/>
    <col min="11779" max="11779" width="8.6640625" style="128" customWidth="1"/>
    <col min="11780" max="11780" width="9.6640625" style="128" customWidth="1"/>
    <col min="11781" max="11781" width="8.6640625" style="128" customWidth="1"/>
    <col min="11782" max="11782" width="9.6640625" style="128" customWidth="1"/>
    <col min="11783" max="11783" width="10.109375" style="128" customWidth="1"/>
    <col min="11784" max="11784" width="10.77734375" style="128" customWidth="1"/>
    <col min="11785" max="11785" width="10.44140625" style="128" customWidth="1"/>
    <col min="11786" max="11786" width="10.109375" style="128" customWidth="1"/>
    <col min="11787" max="12032" width="8.88671875" style="128"/>
    <col min="12033" max="12033" width="10.6640625" style="128" customWidth="1"/>
    <col min="12034" max="12034" width="11.77734375" style="128" customWidth="1"/>
    <col min="12035" max="12035" width="8.6640625" style="128" customWidth="1"/>
    <col min="12036" max="12036" width="9.6640625" style="128" customWidth="1"/>
    <col min="12037" max="12037" width="8.6640625" style="128" customWidth="1"/>
    <col min="12038" max="12038" width="9.6640625" style="128" customWidth="1"/>
    <col min="12039" max="12039" width="10.109375" style="128" customWidth="1"/>
    <col min="12040" max="12040" width="10.77734375" style="128" customWidth="1"/>
    <col min="12041" max="12041" width="10.44140625" style="128" customWidth="1"/>
    <col min="12042" max="12042" width="10.109375" style="128" customWidth="1"/>
    <col min="12043" max="12288" width="8.88671875" style="128"/>
    <col min="12289" max="12289" width="10.6640625" style="128" customWidth="1"/>
    <col min="12290" max="12290" width="11.77734375" style="128" customWidth="1"/>
    <col min="12291" max="12291" width="8.6640625" style="128" customWidth="1"/>
    <col min="12292" max="12292" width="9.6640625" style="128" customWidth="1"/>
    <col min="12293" max="12293" width="8.6640625" style="128" customWidth="1"/>
    <col min="12294" max="12294" width="9.6640625" style="128" customWidth="1"/>
    <col min="12295" max="12295" width="10.109375" style="128" customWidth="1"/>
    <col min="12296" max="12296" width="10.77734375" style="128" customWidth="1"/>
    <col min="12297" max="12297" width="10.44140625" style="128" customWidth="1"/>
    <col min="12298" max="12298" width="10.109375" style="128" customWidth="1"/>
    <col min="12299" max="12544" width="8.88671875" style="128"/>
    <col min="12545" max="12545" width="10.6640625" style="128" customWidth="1"/>
    <col min="12546" max="12546" width="11.77734375" style="128" customWidth="1"/>
    <col min="12547" max="12547" width="8.6640625" style="128" customWidth="1"/>
    <col min="12548" max="12548" width="9.6640625" style="128" customWidth="1"/>
    <col min="12549" max="12549" width="8.6640625" style="128" customWidth="1"/>
    <col min="12550" max="12550" width="9.6640625" style="128" customWidth="1"/>
    <col min="12551" max="12551" width="10.109375" style="128" customWidth="1"/>
    <col min="12552" max="12552" width="10.77734375" style="128" customWidth="1"/>
    <col min="12553" max="12553" width="10.44140625" style="128" customWidth="1"/>
    <col min="12554" max="12554" width="10.109375" style="128" customWidth="1"/>
    <col min="12555" max="12800" width="8.88671875" style="128"/>
    <col min="12801" max="12801" width="10.6640625" style="128" customWidth="1"/>
    <col min="12802" max="12802" width="11.77734375" style="128" customWidth="1"/>
    <col min="12803" max="12803" width="8.6640625" style="128" customWidth="1"/>
    <col min="12804" max="12804" width="9.6640625" style="128" customWidth="1"/>
    <col min="12805" max="12805" width="8.6640625" style="128" customWidth="1"/>
    <col min="12806" max="12806" width="9.6640625" style="128" customWidth="1"/>
    <col min="12807" max="12807" width="10.109375" style="128" customWidth="1"/>
    <col min="12808" max="12808" width="10.77734375" style="128" customWidth="1"/>
    <col min="12809" max="12809" width="10.44140625" style="128" customWidth="1"/>
    <col min="12810" max="12810" width="10.109375" style="128" customWidth="1"/>
    <col min="12811" max="13056" width="8.88671875" style="128"/>
    <col min="13057" max="13057" width="10.6640625" style="128" customWidth="1"/>
    <col min="13058" max="13058" width="11.77734375" style="128" customWidth="1"/>
    <col min="13059" max="13059" width="8.6640625" style="128" customWidth="1"/>
    <col min="13060" max="13060" width="9.6640625" style="128" customWidth="1"/>
    <col min="13061" max="13061" width="8.6640625" style="128" customWidth="1"/>
    <col min="13062" max="13062" width="9.6640625" style="128" customWidth="1"/>
    <col min="13063" max="13063" width="10.109375" style="128" customWidth="1"/>
    <col min="13064" max="13064" width="10.77734375" style="128" customWidth="1"/>
    <col min="13065" max="13065" width="10.44140625" style="128" customWidth="1"/>
    <col min="13066" max="13066" width="10.109375" style="128" customWidth="1"/>
    <col min="13067" max="13312" width="8.88671875" style="128"/>
    <col min="13313" max="13313" width="10.6640625" style="128" customWidth="1"/>
    <col min="13314" max="13314" width="11.77734375" style="128" customWidth="1"/>
    <col min="13315" max="13315" width="8.6640625" style="128" customWidth="1"/>
    <col min="13316" max="13316" width="9.6640625" style="128" customWidth="1"/>
    <col min="13317" max="13317" width="8.6640625" style="128" customWidth="1"/>
    <col min="13318" max="13318" width="9.6640625" style="128" customWidth="1"/>
    <col min="13319" max="13319" width="10.109375" style="128" customWidth="1"/>
    <col min="13320" max="13320" width="10.77734375" style="128" customWidth="1"/>
    <col min="13321" max="13321" width="10.44140625" style="128" customWidth="1"/>
    <col min="13322" max="13322" width="10.109375" style="128" customWidth="1"/>
    <col min="13323" max="13568" width="8.88671875" style="128"/>
    <col min="13569" max="13569" width="10.6640625" style="128" customWidth="1"/>
    <col min="13570" max="13570" width="11.77734375" style="128" customWidth="1"/>
    <col min="13571" max="13571" width="8.6640625" style="128" customWidth="1"/>
    <col min="13572" max="13572" width="9.6640625" style="128" customWidth="1"/>
    <col min="13573" max="13573" width="8.6640625" style="128" customWidth="1"/>
    <col min="13574" max="13574" width="9.6640625" style="128" customWidth="1"/>
    <col min="13575" max="13575" width="10.109375" style="128" customWidth="1"/>
    <col min="13576" max="13576" width="10.77734375" style="128" customWidth="1"/>
    <col min="13577" max="13577" width="10.44140625" style="128" customWidth="1"/>
    <col min="13578" max="13578" width="10.109375" style="128" customWidth="1"/>
    <col min="13579" max="13824" width="8.88671875" style="128"/>
    <col min="13825" max="13825" width="10.6640625" style="128" customWidth="1"/>
    <col min="13826" max="13826" width="11.77734375" style="128" customWidth="1"/>
    <col min="13827" max="13827" width="8.6640625" style="128" customWidth="1"/>
    <col min="13828" max="13828" width="9.6640625" style="128" customWidth="1"/>
    <col min="13829" max="13829" width="8.6640625" style="128" customWidth="1"/>
    <col min="13830" max="13830" width="9.6640625" style="128" customWidth="1"/>
    <col min="13831" max="13831" width="10.109375" style="128" customWidth="1"/>
    <col min="13832" max="13832" width="10.77734375" style="128" customWidth="1"/>
    <col min="13833" max="13833" width="10.44140625" style="128" customWidth="1"/>
    <col min="13834" max="13834" width="10.109375" style="128" customWidth="1"/>
    <col min="13835" max="14080" width="8.88671875" style="128"/>
    <col min="14081" max="14081" width="10.6640625" style="128" customWidth="1"/>
    <col min="14082" max="14082" width="11.77734375" style="128" customWidth="1"/>
    <col min="14083" max="14083" width="8.6640625" style="128" customWidth="1"/>
    <col min="14084" max="14084" width="9.6640625" style="128" customWidth="1"/>
    <col min="14085" max="14085" width="8.6640625" style="128" customWidth="1"/>
    <col min="14086" max="14086" width="9.6640625" style="128" customWidth="1"/>
    <col min="14087" max="14087" width="10.109375" style="128" customWidth="1"/>
    <col min="14088" max="14088" width="10.77734375" style="128" customWidth="1"/>
    <col min="14089" max="14089" width="10.44140625" style="128" customWidth="1"/>
    <col min="14090" max="14090" width="10.109375" style="128" customWidth="1"/>
    <col min="14091" max="14336" width="8.88671875" style="128"/>
    <col min="14337" max="14337" width="10.6640625" style="128" customWidth="1"/>
    <col min="14338" max="14338" width="11.77734375" style="128" customWidth="1"/>
    <col min="14339" max="14339" width="8.6640625" style="128" customWidth="1"/>
    <col min="14340" max="14340" width="9.6640625" style="128" customWidth="1"/>
    <col min="14341" max="14341" width="8.6640625" style="128" customWidth="1"/>
    <col min="14342" max="14342" width="9.6640625" style="128" customWidth="1"/>
    <col min="14343" max="14343" width="10.109375" style="128" customWidth="1"/>
    <col min="14344" max="14344" width="10.77734375" style="128" customWidth="1"/>
    <col min="14345" max="14345" width="10.44140625" style="128" customWidth="1"/>
    <col min="14346" max="14346" width="10.109375" style="128" customWidth="1"/>
    <col min="14347" max="14592" width="8.88671875" style="128"/>
    <col min="14593" max="14593" width="10.6640625" style="128" customWidth="1"/>
    <col min="14594" max="14594" width="11.77734375" style="128" customWidth="1"/>
    <col min="14595" max="14595" width="8.6640625" style="128" customWidth="1"/>
    <col min="14596" max="14596" width="9.6640625" style="128" customWidth="1"/>
    <col min="14597" max="14597" width="8.6640625" style="128" customWidth="1"/>
    <col min="14598" max="14598" width="9.6640625" style="128" customWidth="1"/>
    <col min="14599" max="14599" width="10.109375" style="128" customWidth="1"/>
    <col min="14600" max="14600" width="10.77734375" style="128" customWidth="1"/>
    <col min="14601" max="14601" width="10.44140625" style="128" customWidth="1"/>
    <col min="14602" max="14602" width="10.109375" style="128" customWidth="1"/>
    <col min="14603" max="14848" width="8.88671875" style="128"/>
    <col min="14849" max="14849" width="10.6640625" style="128" customWidth="1"/>
    <col min="14850" max="14850" width="11.77734375" style="128" customWidth="1"/>
    <col min="14851" max="14851" width="8.6640625" style="128" customWidth="1"/>
    <col min="14852" max="14852" width="9.6640625" style="128" customWidth="1"/>
    <col min="14853" max="14853" width="8.6640625" style="128" customWidth="1"/>
    <col min="14854" max="14854" width="9.6640625" style="128" customWidth="1"/>
    <col min="14855" max="14855" width="10.109375" style="128" customWidth="1"/>
    <col min="14856" max="14856" width="10.77734375" style="128" customWidth="1"/>
    <col min="14857" max="14857" width="10.44140625" style="128" customWidth="1"/>
    <col min="14858" max="14858" width="10.109375" style="128" customWidth="1"/>
    <col min="14859" max="15104" width="8.88671875" style="128"/>
    <col min="15105" max="15105" width="10.6640625" style="128" customWidth="1"/>
    <col min="15106" max="15106" width="11.77734375" style="128" customWidth="1"/>
    <col min="15107" max="15107" width="8.6640625" style="128" customWidth="1"/>
    <col min="15108" max="15108" width="9.6640625" style="128" customWidth="1"/>
    <col min="15109" max="15109" width="8.6640625" style="128" customWidth="1"/>
    <col min="15110" max="15110" width="9.6640625" style="128" customWidth="1"/>
    <col min="15111" max="15111" width="10.109375" style="128" customWidth="1"/>
    <col min="15112" max="15112" width="10.77734375" style="128" customWidth="1"/>
    <col min="15113" max="15113" width="10.44140625" style="128" customWidth="1"/>
    <col min="15114" max="15114" width="10.109375" style="128" customWidth="1"/>
    <col min="15115" max="15360" width="8.88671875" style="128"/>
    <col min="15361" max="15361" width="10.6640625" style="128" customWidth="1"/>
    <col min="15362" max="15362" width="11.77734375" style="128" customWidth="1"/>
    <col min="15363" max="15363" width="8.6640625" style="128" customWidth="1"/>
    <col min="15364" max="15364" width="9.6640625" style="128" customWidth="1"/>
    <col min="15365" max="15365" width="8.6640625" style="128" customWidth="1"/>
    <col min="15366" max="15366" width="9.6640625" style="128" customWidth="1"/>
    <col min="15367" max="15367" width="10.109375" style="128" customWidth="1"/>
    <col min="15368" max="15368" width="10.77734375" style="128" customWidth="1"/>
    <col min="15369" max="15369" width="10.44140625" style="128" customWidth="1"/>
    <col min="15370" max="15370" width="10.109375" style="128" customWidth="1"/>
    <col min="15371" max="15616" width="8.88671875" style="128"/>
    <col min="15617" max="15617" width="10.6640625" style="128" customWidth="1"/>
    <col min="15618" max="15618" width="11.77734375" style="128" customWidth="1"/>
    <col min="15619" max="15619" width="8.6640625" style="128" customWidth="1"/>
    <col min="15620" max="15620" width="9.6640625" style="128" customWidth="1"/>
    <col min="15621" max="15621" width="8.6640625" style="128" customWidth="1"/>
    <col min="15622" max="15622" width="9.6640625" style="128" customWidth="1"/>
    <col min="15623" max="15623" width="10.109375" style="128" customWidth="1"/>
    <col min="15624" max="15624" width="10.77734375" style="128" customWidth="1"/>
    <col min="15625" max="15625" width="10.44140625" style="128" customWidth="1"/>
    <col min="15626" max="15626" width="10.109375" style="128" customWidth="1"/>
    <col min="15627" max="15872" width="8.88671875" style="128"/>
    <col min="15873" max="15873" width="10.6640625" style="128" customWidth="1"/>
    <col min="15874" max="15874" width="11.77734375" style="128" customWidth="1"/>
    <col min="15875" max="15875" width="8.6640625" style="128" customWidth="1"/>
    <col min="15876" max="15876" width="9.6640625" style="128" customWidth="1"/>
    <col min="15877" max="15877" width="8.6640625" style="128" customWidth="1"/>
    <col min="15878" max="15878" width="9.6640625" style="128" customWidth="1"/>
    <col min="15879" max="15879" width="10.109375" style="128" customWidth="1"/>
    <col min="15880" max="15880" width="10.77734375" style="128" customWidth="1"/>
    <col min="15881" max="15881" width="10.44140625" style="128" customWidth="1"/>
    <col min="15882" max="15882" width="10.109375" style="128" customWidth="1"/>
    <col min="15883" max="16128" width="8.88671875" style="128"/>
    <col min="16129" max="16129" width="10.6640625" style="128" customWidth="1"/>
    <col min="16130" max="16130" width="11.77734375" style="128" customWidth="1"/>
    <col min="16131" max="16131" width="8.6640625" style="128" customWidth="1"/>
    <col min="16132" max="16132" width="9.6640625" style="128" customWidth="1"/>
    <col min="16133" max="16133" width="8.6640625" style="128" customWidth="1"/>
    <col min="16134" max="16134" width="9.6640625" style="128" customWidth="1"/>
    <col min="16135" max="16135" width="10.109375" style="128" customWidth="1"/>
    <col min="16136" max="16136" width="10.77734375" style="128" customWidth="1"/>
    <col min="16137" max="16137" width="10.44140625" style="128" customWidth="1"/>
    <col min="16138" max="16138" width="10.109375" style="128" customWidth="1"/>
    <col min="16139" max="16384" width="8.88671875" style="128"/>
  </cols>
  <sheetData>
    <row r="1" spans="1:11" ht="16.8" thickBot="1">
      <c r="A1" s="1318" t="s">
        <v>742</v>
      </c>
      <c r="B1" s="1319"/>
      <c r="G1" s="129" t="s">
        <v>647</v>
      </c>
      <c r="H1" s="1318" t="s">
        <v>743</v>
      </c>
      <c r="I1" s="1320"/>
      <c r="J1" s="1319"/>
    </row>
    <row r="2" spans="1:11" ht="16.8" thickBot="1">
      <c r="A2" s="1318" t="s">
        <v>744</v>
      </c>
      <c r="B2" s="1319"/>
      <c r="C2" s="656" t="s">
        <v>745</v>
      </c>
      <c r="D2" s="657"/>
      <c r="G2" s="129" t="s">
        <v>746</v>
      </c>
      <c r="H2" s="1321" t="s">
        <v>747</v>
      </c>
      <c r="I2" s="1320"/>
      <c r="J2" s="1319"/>
    </row>
    <row r="3" spans="1:11" s="132" customFormat="1" ht="24.6">
      <c r="A3" s="1322" t="s">
        <v>748</v>
      </c>
      <c r="B3" s="1322"/>
      <c r="C3" s="1322"/>
      <c r="D3" s="1322"/>
      <c r="E3" s="1322"/>
      <c r="F3" s="1322"/>
      <c r="G3" s="1322"/>
      <c r="H3" s="1322"/>
      <c r="I3" s="1322"/>
      <c r="J3" s="1322"/>
      <c r="K3" s="54" t="s">
        <v>12</v>
      </c>
    </row>
    <row r="4" spans="1:11" s="132" customFormat="1" ht="15">
      <c r="A4" s="1317"/>
      <c r="B4" s="1317"/>
      <c r="C4" s="1317"/>
      <c r="D4" s="1317"/>
      <c r="E4" s="1317"/>
      <c r="F4" s="1317"/>
    </row>
    <row r="5" spans="1:11" s="132" customFormat="1" ht="18.75" customHeight="1" thickBot="1">
      <c r="A5" s="1517" t="s">
        <v>1659</v>
      </c>
      <c r="B5" s="1517"/>
      <c r="C5" s="1517"/>
      <c r="D5" s="1517"/>
      <c r="E5" s="1517"/>
      <c r="F5" s="1517"/>
      <c r="G5" s="1517"/>
      <c r="H5" s="1517"/>
      <c r="I5" s="1517"/>
      <c r="J5" s="1517"/>
    </row>
    <row r="6" spans="1:11" s="133" customFormat="1" ht="24" customHeight="1">
      <c r="A6" s="1290" t="s">
        <v>750</v>
      </c>
      <c r="B6" s="1291"/>
      <c r="C6" s="1296" t="s">
        <v>751</v>
      </c>
      <c r="D6" s="1297"/>
      <c r="E6" s="1302" t="s">
        <v>752</v>
      </c>
      <c r="F6" s="1303"/>
      <c r="G6" s="1303"/>
      <c r="H6" s="1303"/>
      <c r="I6" s="1303"/>
      <c r="J6" s="1303"/>
    </row>
    <row r="7" spans="1:11" ht="15" customHeight="1">
      <c r="A7" s="1292"/>
      <c r="B7" s="1293"/>
      <c r="C7" s="1298"/>
      <c r="D7" s="1299"/>
      <c r="E7" s="1522" t="s">
        <v>753</v>
      </c>
      <c r="F7" s="1523"/>
      <c r="G7" s="1522" t="s">
        <v>754</v>
      </c>
      <c r="H7" s="1523"/>
      <c r="I7" s="1522" t="s">
        <v>755</v>
      </c>
      <c r="J7" s="1526"/>
      <c r="K7" s="133"/>
    </row>
    <row r="8" spans="1:11" ht="18" customHeight="1">
      <c r="A8" s="1292"/>
      <c r="B8" s="1293"/>
      <c r="C8" s="1298"/>
      <c r="D8" s="1299"/>
      <c r="E8" s="1306"/>
      <c r="F8" s="1307"/>
      <c r="G8" s="1306"/>
      <c r="H8" s="1307"/>
      <c r="I8" s="1311"/>
      <c r="J8" s="1312"/>
      <c r="K8" s="133"/>
    </row>
    <row r="9" spans="1:11" ht="17.25" customHeight="1">
      <c r="A9" s="1292"/>
      <c r="B9" s="1293"/>
      <c r="C9" s="1298"/>
      <c r="D9" s="1299"/>
      <c r="E9" s="1306"/>
      <c r="F9" s="1307"/>
      <c r="G9" s="1306"/>
      <c r="H9" s="1307"/>
      <c r="I9" s="1311"/>
      <c r="J9" s="1312"/>
      <c r="K9" s="133"/>
    </row>
    <row r="10" spans="1:11" s="133" customFormat="1" ht="15" customHeight="1" thickBot="1">
      <c r="A10" s="1518"/>
      <c r="B10" s="1519"/>
      <c r="C10" s="1520"/>
      <c r="D10" s="1521"/>
      <c r="E10" s="1524"/>
      <c r="F10" s="1525"/>
      <c r="G10" s="1524"/>
      <c r="H10" s="1525"/>
      <c r="I10" s="1527"/>
      <c r="J10" s="1528"/>
    </row>
    <row r="11" spans="1:11" s="133" customFormat="1" ht="23.1" customHeight="1">
      <c r="A11" s="1315" t="s">
        <v>756</v>
      </c>
      <c r="B11" s="1316"/>
      <c r="C11" s="135">
        <v>24845</v>
      </c>
      <c r="D11" s="128"/>
      <c r="E11" s="135"/>
      <c r="F11" s="128"/>
      <c r="G11" s="135"/>
      <c r="H11" s="128"/>
      <c r="I11" s="128"/>
      <c r="J11" s="128"/>
      <c r="K11" s="128"/>
    </row>
    <row r="12" spans="1:11" s="133" customFormat="1" ht="23.1" customHeight="1">
      <c r="A12" s="1287" t="s">
        <v>757</v>
      </c>
      <c r="B12" s="1288"/>
      <c r="C12" s="736">
        <v>3590</v>
      </c>
      <c r="D12" s="136"/>
      <c r="E12" s="137">
        <v>3590</v>
      </c>
      <c r="F12" s="138"/>
      <c r="G12" s="139"/>
      <c r="H12" s="138"/>
      <c r="I12" s="139"/>
      <c r="J12" s="138"/>
    </row>
    <row r="13" spans="1:11" s="133" customFormat="1" ht="23.1" customHeight="1">
      <c r="A13" s="1287" t="s">
        <v>758</v>
      </c>
      <c r="B13" s="1288"/>
      <c r="C13" s="736">
        <v>1825</v>
      </c>
      <c r="D13" s="136"/>
      <c r="E13" s="138">
        <v>1030</v>
      </c>
      <c r="F13" s="138"/>
      <c r="G13" s="138">
        <v>795</v>
      </c>
      <c r="H13" s="138"/>
      <c r="I13" s="138"/>
      <c r="J13" s="138"/>
    </row>
    <row r="14" spans="1:11" s="133" customFormat="1" ht="23.1" customHeight="1">
      <c r="A14" s="1287" t="s">
        <v>759</v>
      </c>
      <c r="B14" s="1288"/>
      <c r="C14" s="736">
        <v>320</v>
      </c>
      <c r="D14" s="136"/>
      <c r="E14" s="138">
        <v>320</v>
      </c>
      <c r="F14" s="138"/>
      <c r="G14" s="138"/>
      <c r="H14" s="138"/>
      <c r="I14" s="138"/>
      <c r="J14" s="138"/>
    </row>
    <row r="15" spans="1:11" s="133" customFormat="1" ht="23.1" customHeight="1">
      <c r="A15" s="1287" t="s">
        <v>760</v>
      </c>
      <c r="B15" s="1288"/>
      <c r="C15" s="736">
        <v>950</v>
      </c>
      <c r="D15" s="136"/>
      <c r="E15" s="138">
        <v>690</v>
      </c>
      <c r="F15" s="138"/>
      <c r="G15" s="138">
        <v>260</v>
      </c>
      <c r="H15" s="138"/>
      <c r="I15" s="138"/>
      <c r="J15" s="138"/>
    </row>
    <row r="16" spans="1:11" s="133" customFormat="1" ht="23.1" customHeight="1">
      <c r="A16" s="1287" t="s">
        <v>761</v>
      </c>
      <c r="B16" s="1288"/>
      <c r="C16" s="736">
        <v>1535</v>
      </c>
      <c r="D16" s="136"/>
      <c r="E16" s="138">
        <v>1070</v>
      </c>
      <c r="F16" s="138"/>
      <c r="G16" s="138">
        <v>465</v>
      </c>
      <c r="H16" s="138"/>
      <c r="I16" s="138"/>
      <c r="J16" s="138"/>
    </row>
    <row r="17" spans="1:11" ht="23.1" customHeight="1">
      <c r="A17" s="1287" t="s">
        <v>762</v>
      </c>
      <c r="B17" s="1288"/>
      <c r="C17" s="736">
        <v>3120</v>
      </c>
      <c r="D17" s="136"/>
      <c r="E17" s="138">
        <v>3120</v>
      </c>
      <c r="F17" s="138"/>
      <c r="G17" s="138"/>
      <c r="H17" s="138"/>
      <c r="I17" s="138"/>
      <c r="J17" s="138"/>
      <c r="K17" s="133"/>
    </row>
    <row r="18" spans="1:11" ht="23.1" customHeight="1">
      <c r="A18" s="1287" t="s">
        <v>763</v>
      </c>
      <c r="B18" s="1288"/>
      <c r="C18" s="736">
        <v>3920</v>
      </c>
      <c r="D18" s="136"/>
      <c r="E18" s="138">
        <v>2700</v>
      </c>
      <c r="F18" s="138"/>
      <c r="G18" s="138">
        <v>1220</v>
      </c>
      <c r="H18" s="138"/>
      <c r="I18" s="138"/>
      <c r="J18" s="138"/>
      <c r="K18" s="133"/>
    </row>
    <row r="19" spans="1:11" ht="23.1" customHeight="1">
      <c r="A19" s="1287" t="s">
        <v>764</v>
      </c>
      <c r="B19" s="1288"/>
      <c r="C19" s="736"/>
      <c r="D19" s="136"/>
      <c r="E19" s="138"/>
      <c r="F19" s="138"/>
      <c r="G19" s="138"/>
      <c r="H19" s="138"/>
      <c r="I19" s="138"/>
      <c r="J19" s="138"/>
    </row>
    <row r="20" spans="1:11" ht="23.1" customHeight="1">
      <c r="A20" s="1287" t="s">
        <v>765</v>
      </c>
      <c r="B20" s="1288"/>
      <c r="C20" s="736">
        <v>4705</v>
      </c>
      <c r="D20" s="136"/>
      <c r="E20" s="138">
        <v>4705</v>
      </c>
      <c r="F20" s="138"/>
      <c r="G20" s="138"/>
      <c r="H20" s="138"/>
      <c r="I20" s="138"/>
      <c r="J20" s="138"/>
    </row>
    <row r="21" spans="1:11" ht="23.1" customHeight="1">
      <c r="A21" s="1287" t="s">
        <v>766</v>
      </c>
      <c r="B21" s="1288"/>
      <c r="C21" s="736"/>
      <c r="D21" s="136"/>
      <c r="E21" s="138"/>
      <c r="F21" s="138"/>
      <c r="G21" s="138"/>
      <c r="H21" s="138"/>
      <c r="I21" s="138"/>
      <c r="J21" s="138"/>
    </row>
    <row r="22" spans="1:11" ht="23.1" customHeight="1">
      <c r="A22" s="1283" t="s">
        <v>767</v>
      </c>
      <c r="B22" s="1284"/>
      <c r="C22" s="736">
        <v>4640</v>
      </c>
      <c r="D22" s="136"/>
      <c r="E22" s="138">
        <v>4640</v>
      </c>
      <c r="F22" s="138"/>
      <c r="G22" s="138"/>
      <c r="H22" s="138"/>
      <c r="I22" s="138"/>
      <c r="J22" s="138"/>
    </row>
    <row r="23" spans="1:11" ht="23.1" customHeight="1">
      <c r="A23" s="1283" t="s">
        <v>768</v>
      </c>
      <c r="B23" s="1284"/>
      <c r="C23" s="736"/>
      <c r="D23" s="136"/>
      <c r="E23" s="138"/>
      <c r="F23" s="138"/>
      <c r="G23" s="138"/>
      <c r="H23" s="138"/>
      <c r="I23" s="138"/>
      <c r="J23" s="138"/>
    </row>
    <row r="24" spans="1:11" ht="23.1" customHeight="1">
      <c r="A24" s="1283" t="s">
        <v>769</v>
      </c>
      <c r="B24" s="1284"/>
      <c r="C24" s="736"/>
      <c r="D24" s="136"/>
      <c r="E24" s="138"/>
      <c r="F24" s="138"/>
      <c r="G24" s="138"/>
      <c r="H24" s="138"/>
      <c r="I24" s="138"/>
      <c r="J24" s="138"/>
    </row>
    <row r="25" spans="1:11" ht="23.1" customHeight="1">
      <c r="A25" s="1283" t="s">
        <v>770</v>
      </c>
      <c r="B25" s="1284"/>
      <c r="C25" s="736"/>
      <c r="D25" s="136"/>
      <c r="E25" s="138"/>
      <c r="F25" s="138"/>
      <c r="G25" s="138"/>
      <c r="H25" s="138"/>
      <c r="I25" s="138"/>
      <c r="J25" s="138"/>
    </row>
    <row r="26" spans="1:11" ht="23.1" customHeight="1">
      <c r="A26" s="1283" t="s">
        <v>771</v>
      </c>
      <c r="B26" s="1284"/>
      <c r="C26" s="736"/>
      <c r="D26" s="136"/>
      <c r="E26" s="138"/>
      <c r="F26" s="138"/>
      <c r="G26" s="138"/>
      <c r="H26" s="138"/>
      <c r="I26" s="138"/>
      <c r="J26" s="138"/>
    </row>
    <row r="27" spans="1:11" ht="23.1" customHeight="1">
      <c r="A27" s="1283" t="s">
        <v>772</v>
      </c>
      <c r="B27" s="1284"/>
      <c r="C27" s="736">
        <v>240</v>
      </c>
      <c r="D27" s="136"/>
      <c r="E27" s="138">
        <v>240</v>
      </c>
      <c r="F27" s="138"/>
      <c r="G27" s="138"/>
      <c r="H27" s="138"/>
      <c r="I27" s="138"/>
      <c r="J27" s="138"/>
    </row>
    <row r="28" spans="1:11" ht="23.1" customHeight="1">
      <c r="A28" s="1283" t="s">
        <v>773</v>
      </c>
      <c r="B28" s="1284"/>
      <c r="C28" s="736"/>
      <c r="E28" s="133"/>
      <c r="F28" s="133"/>
      <c r="G28" s="133"/>
      <c r="H28" s="133"/>
      <c r="I28" s="133"/>
      <c r="J28" s="133"/>
    </row>
    <row r="29" spans="1:11" ht="23.1" customHeight="1">
      <c r="A29" s="1283" t="s">
        <v>774</v>
      </c>
      <c r="B29" s="1284"/>
      <c r="C29" s="736"/>
      <c r="E29" s="133"/>
      <c r="F29" s="133"/>
      <c r="G29" s="133"/>
      <c r="H29" s="133"/>
      <c r="I29" s="133"/>
      <c r="J29" s="133"/>
    </row>
    <row r="30" spans="1:11" ht="36" customHeight="1">
      <c r="A30" s="1283" t="s">
        <v>775</v>
      </c>
      <c r="B30" s="1284"/>
      <c r="C30" s="736"/>
      <c r="E30" s="133"/>
      <c r="F30" s="133"/>
      <c r="G30" s="133"/>
      <c r="H30" s="133"/>
      <c r="I30" s="133"/>
      <c r="J30" s="133"/>
    </row>
    <row r="31" spans="1:11" ht="37.5" customHeight="1">
      <c r="A31" s="1283" t="s">
        <v>776</v>
      </c>
      <c r="B31" s="1284"/>
      <c r="C31" s="736"/>
      <c r="E31" s="133"/>
      <c r="F31" s="133"/>
      <c r="G31" s="133"/>
      <c r="H31" s="133"/>
      <c r="I31" s="133"/>
      <c r="J31" s="133"/>
    </row>
    <row r="32" spans="1:11" ht="23.1" customHeight="1">
      <c r="A32" s="1283" t="s">
        <v>777</v>
      </c>
      <c r="B32" s="1284"/>
      <c r="E32" s="133"/>
      <c r="F32" s="133"/>
      <c r="G32" s="133"/>
      <c r="H32" s="133"/>
      <c r="I32" s="133"/>
      <c r="J32" s="133"/>
    </row>
    <row r="33" spans="1:10" ht="23.1" customHeight="1">
      <c r="A33" s="1283" t="s">
        <v>778</v>
      </c>
      <c r="B33" s="1284"/>
      <c r="E33" s="133"/>
      <c r="F33" s="133"/>
      <c r="G33" s="133"/>
      <c r="H33" s="133"/>
      <c r="I33" s="133"/>
      <c r="J33" s="133"/>
    </row>
    <row r="34" spans="1:10" ht="23.1" customHeight="1" thickBot="1">
      <c r="A34" s="1529" t="s">
        <v>779</v>
      </c>
      <c r="B34" s="1530"/>
      <c r="C34" s="658"/>
      <c r="D34" s="659"/>
      <c r="E34" s="660"/>
      <c r="F34" s="660"/>
      <c r="G34" s="660"/>
      <c r="H34" s="660"/>
      <c r="I34" s="660"/>
      <c r="J34" s="660"/>
    </row>
    <row r="35" spans="1:10">
      <c r="A35" s="143" t="s">
        <v>733</v>
      </c>
      <c r="B35" s="144" t="s">
        <v>734</v>
      </c>
      <c r="C35" s="132"/>
      <c r="D35" s="132"/>
      <c r="E35" s="145" t="s">
        <v>780</v>
      </c>
      <c r="F35" s="145"/>
      <c r="G35" s="145" t="s">
        <v>736</v>
      </c>
      <c r="J35" s="145" t="s">
        <v>1660</v>
      </c>
    </row>
    <row r="36" spans="1:10">
      <c r="A36" s="132"/>
      <c r="B36" s="132"/>
      <c r="E36" s="145" t="s">
        <v>782</v>
      </c>
      <c r="F36" s="145"/>
      <c r="J36" s="145"/>
    </row>
    <row r="37" spans="1:10">
      <c r="A37" s="132"/>
      <c r="B37" s="132"/>
      <c r="E37" s="145"/>
      <c r="F37" s="145"/>
      <c r="J37" s="145"/>
    </row>
    <row r="38" spans="1:10">
      <c r="A38" s="146" t="s">
        <v>783</v>
      </c>
      <c r="B38" s="147"/>
    </row>
    <row r="39" spans="1:10" ht="30.6" customHeight="1">
      <c r="A39" s="1282" t="s">
        <v>784</v>
      </c>
      <c r="B39" s="1282"/>
      <c r="C39" s="1282"/>
      <c r="D39" s="1282"/>
      <c r="E39" s="1282"/>
      <c r="F39" s="1282"/>
      <c r="G39" s="1282"/>
      <c r="H39" s="1282"/>
      <c r="I39" s="1282"/>
      <c r="J39" s="1282"/>
    </row>
    <row r="40" spans="1:10">
      <c r="A40" s="148" t="s">
        <v>785</v>
      </c>
      <c r="B40" s="147"/>
    </row>
    <row r="41" spans="1:10">
      <c r="A41" s="149"/>
    </row>
  </sheetData>
  <mergeCells count="38">
    <mergeCell ref="A39:J39"/>
    <mergeCell ref="A29:B29"/>
    <mergeCell ref="A30:B30"/>
    <mergeCell ref="A31:B31"/>
    <mergeCell ref="A32:B32"/>
    <mergeCell ref="A33:B33"/>
    <mergeCell ref="A34:B34"/>
    <mergeCell ref="A28:B28"/>
    <mergeCell ref="A17:B17"/>
    <mergeCell ref="A18:B18"/>
    <mergeCell ref="A19:B19"/>
    <mergeCell ref="A20:B20"/>
    <mergeCell ref="A21:B21"/>
    <mergeCell ref="A22:B22"/>
    <mergeCell ref="A23:B23"/>
    <mergeCell ref="A24:B24"/>
    <mergeCell ref="A25:B25"/>
    <mergeCell ref="A26:B26"/>
    <mergeCell ref="A27:B27"/>
    <mergeCell ref="A16:B16"/>
    <mergeCell ref="A5:J5"/>
    <mergeCell ref="A6:B10"/>
    <mergeCell ref="C6:D10"/>
    <mergeCell ref="E6:J6"/>
    <mergeCell ref="E7:F10"/>
    <mergeCell ref="G7:H10"/>
    <mergeCell ref="I7:J10"/>
    <mergeCell ref="A11:B11"/>
    <mergeCell ref="A12:B12"/>
    <mergeCell ref="A13:B13"/>
    <mergeCell ref="A14:B14"/>
    <mergeCell ref="A15:B15"/>
    <mergeCell ref="A4:F4"/>
    <mergeCell ref="A1:B1"/>
    <mergeCell ref="H1:J1"/>
    <mergeCell ref="A2:B2"/>
    <mergeCell ref="H2:J2"/>
    <mergeCell ref="A3:J3"/>
  </mergeCells>
  <phoneticPr fontId="7" type="noConversion"/>
  <hyperlinks>
    <hyperlink ref="K3" location="預告統計資料發布時間表!A1" display="回發布時間表" xr:uid="{3723641F-4E78-493D-8941-D379CA93D495}"/>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A35B7-BAFF-4393-A94C-D425584E05D2}">
  <dimension ref="A1:M102"/>
  <sheetViews>
    <sheetView showGridLines="0" view="pageBreakPreview" zoomScale="60" zoomScaleNormal="55" workbookViewId="0">
      <pane xSplit="5" topLeftCell="G1" activePane="topRight" state="frozen"/>
      <selection pane="topRight" activeCell="M20" sqref="M20"/>
    </sheetView>
  </sheetViews>
  <sheetFormatPr defaultColWidth="9" defaultRowHeight="16.2"/>
  <cols>
    <col min="1" max="3" width="3" style="73" customWidth="1"/>
    <col min="4" max="4" width="17.44140625" style="73" customWidth="1"/>
    <col min="5" max="5" width="17.33203125" style="73" customWidth="1"/>
    <col min="6" max="6" width="18" style="126" customWidth="1"/>
    <col min="7" max="7" width="22.109375" style="126" customWidth="1"/>
    <col min="8" max="8" width="18" style="126" customWidth="1"/>
    <col min="9" max="9" width="22.109375" style="126" customWidth="1"/>
    <col min="10" max="10" width="17.88671875" style="126" customWidth="1"/>
    <col min="11" max="11" width="26.109375" style="126" customWidth="1"/>
    <col min="12" max="256" width="9" style="73"/>
    <col min="257" max="259" width="3" style="73" customWidth="1"/>
    <col min="260" max="260" width="17.44140625" style="73" customWidth="1"/>
    <col min="261" max="261" width="17.33203125" style="73" customWidth="1"/>
    <col min="262" max="262" width="18" style="73" customWidth="1"/>
    <col min="263" max="263" width="22.109375" style="73" customWidth="1"/>
    <col min="264" max="264" width="18" style="73" customWidth="1"/>
    <col min="265" max="265" width="22.109375" style="73" customWidth="1"/>
    <col min="266" max="266" width="17.88671875" style="73" customWidth="1"/>
    <col min="267" max="267" width="26.109375" style="73" customWidth="1"/>
    <col min="268" max="512" width="9" style="73"/>
    <col min="513" max="515" width="3" style="73" customWidth="1"/>
    <col min="516" max="516" width="17.44140625" style="73" customWidth="1"/>
    <col min="517" max="517" width="17.33203125" style="73" customWidth="1"/>
    <col min="518" max="518" width="18" style="73" customWidth="1"/>
    <col min="519" max="519" width="22.109375" style="73" customWidth="1"/>
    <col min="520" max="520" width="18" style="73" customWidth="1"/>
    <col min="521" max="521" width="22.109375" style="73" customWidth="1"/>
    <col min="522" max="522" width="17.88671875" style="73" customWidth="1"/>
    <col min="523" max="523" width="26.109375" style="73" customWidth="1"/>
    <col min="524" max="768" width="9" style="73"/>
    <col min="769" max="771" width="3" style="73" customWidth="1"/>
    <col min="772" max="772" width="17.44140625" style="73" customWidth="1"/>
    <col min="773" max="773" width="17.33203125" style="73" customWidth="1"/>
    <col min="774" max="774" width="18" style="73" customWidth="1"/>
    <col min="775" max="775" width="22.109375" style="73" customWidth="1"/>
    <col min="776" max="776" width="18" style="73" customWidth="1"/>
    <col min="777" max="777" width="22.109375" style="73" customWidth="1"/>
    <col min="778" max="778" width="17.88671875" style="73" customWidth="1"/>
    <col min="779" max="779" width="26.109375" style="73" customWidth="1"/>
    <col min="780" max="1024" width="9" style="73"/>
    <col min="1025" max="1027" width="3" style="73" customWidth="1"/>
    <col min="1028" max="1028" width="17.44140625" style="73" customWidth="1"/>
    <col min="1029" max="1029" width="17.33203125" style="73" customWidth="1"/>
    <col min="1030" max="1030" width="18" style="73" customWidth="1"/>
    <col min="1031" max="1031" width="22.109375" style="73" customWidth="1"/>
    <col min="1032" max="1032" width="18" style="73" customWidth="1"/>
    <col min="1033" max="1033" width="22.109375" style="73" customWidth="1"/>
    <col min="1034" max="1034" width="17.88671875" style="73" customWidth="1"/>
    <col min="1035" max="1035" width="26.109375" style="73" customWidth="1"/>
    <col min="1036" max="1280" width="9" style="73"/>
    <col min="1281" max="1283" width="3" style="73" customWidth="1"/>
    <col min="1284" max="1284" width="17.44140625" style="73" customWidth="1"/>
    <col min="1285" max="1285" width="17.33203125" style="73" customWidth="1"/>
    <col min="1286" max="1286" width="18" style="73" customWidth="1"/>
    <col min="1287" max="1287" width="22.109375" style="73" customWidth="1"/>
    <col min="1288" max="1288" width="18" style="73" customWidth="1"/>
    <col min="1289" max="1289" width="22.109375" style="73" customWidth="1"/>
    <col min="1290" max="1290" width="17.88671875" style="73" customWidth="1"/>
    <col min="1291" max="1291" width="26.109375" style="73" customWidth="1"/>
    <col min="1292" max="1536" width="9" style="73"/>
    <col min="1537" max="1539" width="3" style="73" customWidth="1"/>
    <col min="1540" max="1540" width="17.44140625" style="73" customWidth="1"/>
    <col min="1541" max="1541" width="17.33203125" style="73" customWidth="1"/>
    <col min="1542" max="1542" width="18" style="73" customWidth="1"/>
    <col min="1543" max="1543" width="22.109375" style="73" customWidth="1"/>
    <col min="1544" max="1544" width="18" style="73" customWidth="1"/>
    <col min="1545" max="1545" width="22.109375" style="73" customWidth="1"/>
    <col min="1546" max="1546" width="17.88671875" style="73" customWidth="1"/>
    <col min="1547" max="1547" width="26.109375" style="73" customWidth="1"/>
    <col min="1548" max="1792" width="9" style="73"/>
    <col min="1793" max="1795" width="3" style="73" customWidth="1"/>
    <col min="1796" max="1796" width="17.44140625" style="73" customWidth="1"/>
    <col min="1797" max="1797" width="17.33203125" style="73" customWidth="1"/>
    <col min="1798" max="1798" width="18" style="73" customWidth="1"/>
    <col min="1799" max="1799" width="22.109375" style="73" customWidth="1"/>
    <col min="1800" max="1800" width="18" style="73" customWidth="1"/>
    <col min="1801" max="1801" width="22.109375" style="73" customWidth="1"/>
    <col min="1802" max="1802" width="17.88671875" style="73" customWidth="1"/>
    <col min="1803" max="1803" width="26.109375" style="73" customWidth="1"/>
    <col min="1804" max="2048" width="9" style="73"/>
    <col min="2049" max="2051" width="3" style="73" customWidth="1"/>
    <col min="2052" max="2052" width="17.44140625" style="73" customWidth="1"/>
    <col min="2053" max="2053" width="17.33203125" style="73" customWidth="1"/>
    <col min="2054" max="2054" width="18" style="73" customWidth="1"/>
    <col min="2055" max="2055" width="22.109375" style="73" customWidth="1"/>
    <col min="2056" max="2056" width="18" style="73" customWidth="1"/>
    <col min="2057" max="2057" width="22.109375" style="73" customWidth="1"/>
    <col min="2058" max="2058" width="17.88671875" style="73" customWidth="1"/>
    <col min="2059" max="2059" width="26.109375" style="73" customWidth="1"/>
    <col min="2060" max="2304" width="9" style="73"/>
    <col min="2305" max="2307" width="3" style="73" customWidth="1"/>
    <col min="2308" max="2308" width="17.44140625" style="73" customWidth="1"/>
    <col min="2309" max="2309" width="17.33203125" style="73" customWidth="1"/>
    <col min="2310" max="2310" width="18" style="73" customWidth="1"/>
    <col min="2311" max="2311" width="22.109375" style="73" customWidth="1"/>
    <col min="2312" max="2312" width="18" style="73" customWidth="1"/>
    <col min="2313" max="2313" width="22.109375" style="73" customWidth="1"/>
    <col min="2314" max="2314" width="17.88671875" style="73" customWidth="1"/>
    <col min="2315" max="2315" width="26.109375" style="73" customWidth="1"/>
    <col min="2316" max="2560" width="9" style="73"/>
    <col min="2561" max="2563" width="3" style="73" customWidth="1"/>
    <col min="2564" max="2564" width="17.44140625" style="73" customWidth="1"/>
    <col min="2565" max="2565" width="17.33203125" style="73" customWidth="1"/>
    <col min="2566" max="2566" width="18" style="73" customWidth="1"/>
    <col min="2567" max="2567" width="22.109375" style="73" customWidth="1"/>
    <col min="2568" max="2568" width="18" style="73" customWidth="1"/>
    <col min="2569" max="2569" width="22.109375" style="73" customWidth="1"/>
    <col min="2570" max="2570" width="17.88671875" style="73" customWidth="1"/>
    <col min="2571" max="2571" width="26.109375" style="73" customWidth="1"/>
    <col min="2572" max="2816" width="9" style="73"/>
    <col min="2817" max="2819" width="3" style="73" customWidth="1"/>
    <col min="2820" max="2820" width="17.44140625" style="73" customWidth="1"/>
    <col min="2821" max="2821" width="17.33203125" style="73" customWidth="1"/>
    <col min="2822" max="2822" width="18" style="73" customWidth="1"/>
    <col min="2823" max="2823" width="22.109375" style="73" customWidth="1"/>
    <col min="2824" max="2824" width="18" style="73" customWidth="1"/>
    <col min="2825" max="2825" width="22.109375" style="73" customWidth="1"/>
    <col min="2826" max="2826" width="17.88671875" style="73" customWidth="1"/>
    <col min="2827" max="2827" width="26.109375" style="73" customWidth="1"/>
    <col min="2828" max="3072" width="9" style="73"/>
    <col min="3073" max="3075" width="3" style="73" customWidth="1"/>
    <col min="3076" max="3076" width="17.44140625" style="73" customWidth="1"/>
    <col min="3077" max="3077" width="17.33203125" style="73" customWidth="1"/>
    <col min="3078" max="3078" width="18" style="73" customWidth="1"/>
    <col min="3079" max="3079" width="22.109375" style="73" customWidth="1"/>
    <col min="3080" max="3080" width="18" style="73" customWidth="1"/>
    <col min="3081" max="3081" width="22.109375" style="73" customWidth="1"/>
    <col min="3082" max="3082" width="17.88671875" style="73" customWidth="1"/>
    <col min="3083" max="3083" width="26.109375" style="73" customWidth="1"/>
    <col min="3084" max="3328" width="9" style="73"/>
    <col min="3329" max="3331" width="3" style="73" customWidth="1"/>
    <col min="3332" max="3332" width="17.44140625" style="73" customWidth="1"/>
    <col min="3333" max="3333" width="17.33203125" style="73" customWidth="1"/>
    <col min="3334" max="3334" width="18" style="73" customWidth="1"/>
    <col min="3335" max="3335" width="22.109375" style="73" customWidth="1"/>
    <col min="3336" max="3336" width="18" style="73" customWidth="1"/>
    <col min="3337" max="3337" width="22.109375" style="73" customWidth="1"/>
    <col min="3338" max="3338" width="17.88671875" style="73" customWidth="1"/>
    <col min="3339" max="3339" width="26.109375" style="73" customWidth="1"/>
    <col min="3340" max="3584" width="9" style="73"/>
    <col min="3585" max="3587" width="3" style="73" customWidth="1"/>
    <col min="3588" max="3588" width="17.44140625" style="73" customWidth="1"/>
    <col min="3589" max="3589" width="17.33203125" style="73" customWidth="1"/>
    <col min="3590" max="3590" width="18" style="73" customWidth="1"/>
    <col min="3591" max="3591" width="22.109375" style="73" customWidth="1"/>
    <col min="3592" max="3592" width="18" style="73" customWidth="1"/>
    <col min="3593" max="3593" width="22.109375" style="73" customWidth="1"/>
    <col min="3594" max="3594" width="17.88671875" style="73" customWidth="1"/>
    <col min="3595" max="3595" width="26.109375" style="73" customWidth="1"/>
    <col min="3596" max="3840" width="9" style="73"/>
    <col min="3841" max="3843" width="3" style="73" customWidth="1"/>
    <col min="3844" max="3844" width="17.44140625" style="73" customWidth="1"/>
    <col min="3845" max="3845" width="17.33203125" style="73" customWidth="1"/>
    <col min="3846" max="3846" width="18" style="73" customWidth="1"/>
    <col min="3847" max="3847" width="22.109375" style="73" customWidth="1"/>
    <col min="3848" max="3848" width="18" style="73" customWidth="1"/>
    <col min="3849" max="3849" width="22.109375" style="73" customWidth="1"/>
    <col min="3850" max="3850" width="17.88671875" style="73" customWidth="1"/>
    <col min="3851" max="3851" width="26.109375" style="73" customWidth="1"/>
    <col min="3852" max="4096" width="9" style="73"/>
    <col min="4097" max="4099" width="3" style="73" customWidth="1"/>
    <col min="4100" max="4100" width="17.44140625" style="73" customWidth="1"/>
    <col min="4101" max="4101" width="17.33203125" style="73" customWidth="1"/>
    <col min="4102" max="4102" width="18" style="73" customWidth="1"/>
    <col min="4103" max="4103" width="22.109375" style="73" customWidth="1"/>
    <col min="4104" max="4104" width="18" style="73" customWidth="1"/>
    <col min="4105" max="4105" width="22.109375" style="73" customWidth="1"/>
    <col min="4106" max="4106" width="17.88671875" style="73" customWidth="1"/>
    <col min="4107" max="4107" width="26.109375" style="73" customWidth="1"/>
    <col min="4108" max="4352" width="9" style="73"/>
    <col min="4353" max="4355" width="3" style="73" customWidth="1"/>
    <col min="4356" max="4356" width="17.44140625" style="73" customWidth="1"/>
    <col min="4357" max="4357" width="17.33203125" style="73" customWidth="1"/>
    <col min="4358" max="4358" width="18" style="73" customWidth="1"/>
    <col min="4359" max="4359" width="22.109375" style="73" customWidth="1"/>
    <col min="4360" max="4360" width="18" style="73" customWidth="1"/>
    <col min="4361" max="4361" width="22.109375" style="73" customWidth="1"/>
    <col min="4362" max="4362" width="17.88671875" style="73" customWidth="1"/>
    <col min="4363" max="4363" width="26.109375" style="73" customWidth="1"/>
    <col min="4364" max="4608" width="9" style="73"/>
    <col min="4609" max="4611" width="3" style="73" customWidth="1"/>
    <col min="4612" max="4612" width="17.44140625" style="73" customWidth="1"/>
    <col min="4613" max="4613" width="17.33203125" style="73" customWidth="1"/>
    <col min="4614" max="4614" width="18" style="73" customWidth="1"/>
    <col min="4615" max="4615" width="22.109375" style="73" customWidth="1"/>
    <col min="4616" max="4616" width="18" style="73" customWidth="1"/>
    <col min="4617" max="4617" width="22.109375" style="73" customWidth="1"/>
    <col min="4618" max="4618" width="17.88671875" style="73" customWidth="1"/>
    <col min="4619" max="4619" width="26.109375" style="73" customWidth="1"/>
    <col min="4620" max="4864" width="9" style="73"/>
    <col min="4865" max="4867" width="3" style="73" customWidth="1"/>
    <col min="4868" max="4868" width="17.44140625" style="73" customWidth="1"/>
    <col min="4869" max="4869" width="17.33203125" style="73" customWidth="1"/>
    <col min="4870" max="4870" width="18" style="73" customWidth="1"/>
    <col min="4871" max="4871" width="22.109375" style="73" customWidth="1"/>
    <col min="4872" max="4872" width="18" style="73" customWidth="1"/>
    <col min="4873" max="4873" width="22.109375" style="73" customWidth="1"/>
    <col min="4874" max="4874" width="17.88671875" style="73" customWidth="1"/>
    <col min="4875" max="4875" width="26.109375" style="73" customWidth="1"/>
    <col min="4876" max="5120" width="9" style="73"/>
    <col min="5121" max="5123" width="3" style="73" customWidth="1"/>
    <col min="5124" max="5124" width="17.44140625" style="73" customWidth="1"/>
    <col min="5125" max="5125" width="17.33203125" style="73" customWidth="1"/>
    <col min="5126" max="5126" width="18" style="73" customWidth="1"/>
    <col min="5127" max="5127" width="22.109375" style="73" customWidth="1"/>
    <col min="5128" max="5128" width="18" style="73" customWidth="1"/>
    <col min="5129" max="5129" width="22.109375" style="73" customWidth="1"/>
    <col min="5130" max="5130" width="17.88671875" style="73" customWidth="1"/>
    <col min="5131" max="5131" width="26.109375" style="73" customWidth="1"/>
    <col min="5132" max="5376" width="9" style="73"/>
    <col min="5377" max="5379" width="3" style="73" customWidth="1"/>
    <col min="5380" max="5380" width="17.44140625" style="73" customWidth="1"/>
    <col min="5381" max="5381" width="17.33203125" style="73" customWidth="1"/>
    <col min="5382" max="5382" width="18" style="73" customWidth="1"/>
    <col min="5383" max="5383" width="22.109375" style="73" customWidth="1"/>
    <col min="5384" max="5384" width="18" style="73" customWidth="1"/>
    <col min="5385" max="5385" width="22.109375" style="73" customWidth="1"/>
    <col min="5386" max="5386" width="17.88671875" style="73" customWidth="1"/>
    <col min="5387" max="5387" width="26.109375" style="73" customWidth="1"/>
    <col min="5388" max="5632" width="9" style="73"/>
    <col min="5633" max="5635" width="3" style="73" customWidth="1"/>
    <col min="5636" max="5636" width="17.44140625" style="73" customWidth="1"/>
    <col min="5637" max="5637" width="17.33203125" style="73" customWidth="1"/>
    <col min="5638" max="5638" width="18" style="73" customWidth="1"/>
    <col min="5639" max="5639" width="22.109375" style="73" customWidth="1"/>
    <col min="5640" max="5640" width="18" style="73" customWidth="1"/>
    <col min="5641" max="5641" width="22.109375" style="73" customWidth="1"/>
    <col min="5642" max="5642" width="17.88671875" style="73" customWidth="1"/>
    <col min="5643" max="5643" width="26.109375" style="73" customWidth="1"/>
    <col min="5644" max="5888" width="9" style="73"/>
    <col min="5889" max="5891" width="3" style="73" customWidth="1"/>
    <col min="5892" max="5892" width="17.44140625" style="73" customWidth="1"/>
    <col min="5893" max="5893" width="17.33203125" style="73" customWidth="1"/>
    <col min="5894" max="5894" width="18" style="73" customWidth="1"/>
    <col min="5895" max="5895" width="22.109375" style="73" customWidth="1"/>
    <col min="5896" max="5896" width="18" style="73" customWidth="1"/>
    <col min="5897" max="5897" width="22.109375" style="73" customWidth="1"/>
    <col min="5898" max="5898" width="17.88671875" style="73" customWidth="1"/>
    <col min="5899" max="5899" width="26.109375" style="73" customWidth="1"/>
    <col min="5900" max="6144" width="9" style="73"/>
    <col min="6145" max="6147" width="3" style="73" customWidth="1"/>
    <col min="6148" max="6148" width="17.44140625" style="73" customWidth="1"/>
    <col min="6149" max="6149" width="17.33203125" style="73" customWidth="1"/>
    <col min="6150" max="6150" width="18" style="73" customWidth="1"/>
    <col min="6151" max="6151" width="22.109375" style="73" customWidth="1"/>
    <col min="6152" max="6152" width="18" style="73" customWidth="1"/>
    <col min="6153" max="6153" width="22.109375" style="73" customWidth="1"/>
    <col min="6154" max="6154" width="17.88671875" style="73" customWidth="1"/>
    <col min="6155" max="6155" width="26.109375" style="73" customWidth="1"/>
    <col min="6156" max="6400" width="9" style="73"/>
    <col min="6401" max="6403" width="3" style="73" customWidth="1"/>
    <col min="6404" max="6404" width="17.44140625" style="73" customWidth="1"/>
    <col min="6405" max="6405" width="17.33203125" style="73" customWidth="1"/>
    <col min="6406" max="6406" width="18" style="73" customWidth="1"/>
    <col min="6407" max="6407" width="22.109375" style="73" customWidth="1"/>
    <col min="6408" max="6408" width="18" style="73" customWidth="1"/>
    <col min="6409" max="6409" width="22.109375" style="73" customWidth="1"/>
    <col min="6410" max="6410" width="17.88671875" style="73" customWidth="1"/>
    <col min="6411" max="6411" width="26.109375" style="73" customWidth="1"/>
    <col min="6412" max="6656" width="9" style="73"/>
    <col min="6657" max="6659" width="3" style="73" customWidth="1"/>
    <col min="6660" max="6660" width="17.44140625" style="73" customWidth="1"/>
    <col min="6661" max="6661" width="17.33203125" style="73" customWidth="1"/>
    <col min="6662" max="6662" width="18" style="73" customWidth="1"/>
    <col min="6663" max="6663" width="22.109375" style="73" customWidth="1"/>
    <col min="6664" max="6664" width="18" style="73" customWidth="1"/>
    <col min="6665" max="6665" width="22.109375" style="73" customWidth="1"/>
    <col min="6666" max="6666" width="17.88671875" style="73" customWidth="1"/>
    <col min="6667" max="6667" width="26.109375" style="73" customWidth="1"/>
    <col min="6668" max="6912" width="9" style="73"/>
    <col min="6913" max="6915" width="3" style="73" customWidth="1"/>
    <col min="6916" max="6916" width="17.44140625" style="73" customWidth="1"/>
    <col min="6917" max="6917" width="17.33203125" style="73" customWidth="1"/>
    <col min="6918" max="6918" width="18" style="73" customWidth="1"/>
    <col min="6919" max="6919" width="22.109375" style="73" customWidth="1"/>
    <col min="6920" max="6920" width="18" style="73" customWidth="1"/>
    <col min="6921" max="6921" width="22.109375" style="73" customWidth="1"/>
    <col min="6922" max="6922" width="17.88671875" style="73" customWidth="1"/>
    <col min="6923" max="6923" width="26.109375" style="73" customWidth="1"/>
    <col min="6924" max="7168" width="9" style="73"/>
    <col min="7169" max="7171" width="3" style="73" customWidth="1"/>
    <col min="7172" max="7172" width="17.44140625" style="73" customWidth="1"/>
    <col min="7173" max="7173" width="17.33203125" style="73" customWidth="1"/>
    <col min="7174" max="7174" width="18" style="73" customWidth="1"/>
    <col min="7175" max="7175" width="22.109375" style="73" customWidth="1"/>
    <col min="7176" max="7176" width="18" style="73" customWidth="1"/>
    <col min="7177" max="7177" width="22.109375" style="73" customWidth="1"/>
    <col min="7178" max="7178" width="17.88671875" style="73" customWidth="1"/>
    <col min="7179" max="7179" width="26.109375" style="73" customWidth="1"/>
    <col min="7180" max="7424" width="9" style="73"/>
    <col min="7425" max="7427" width="3" style="73" customWidth="1"/>
    <col min="7428" max="7428" width="17.44140625" style="73" customWidth="1"/>
    <col min="7429" max="7429" width="17.33203125" style="73" customWidth="1"/>
    <col min="7430" max="7430" width="18" style="73" customWidth="1"/>
    <col min="7431" max="7431" width="22.109375" style="73" customWidth="1"/>
    <col min="7432" max="7432" width="18" style="73" customWidth="1"/>
    <col min="7433" max="7433" width="22.109375" style="73" customWidth="1"/>
    <col min="7434" max="7434" width="17.88671875" style="73" customWidth="1"/>
    <col min="7435" max="7435" width="26.109375" style="73" customWidth="1"/>
    <col min="7436" max="7680" width="9" style="73"/>
    <col min="7681" max="7683" width="3" style="73" customWidth="1"/>
    <col min="7684" max="7684" width="17.44140625" style="73" customWidth="1"/>
    <col min="7685" max="7685" width="17.33203125" style="73" customWidth="1"/>
    <col min="7686" max="7686" width="18" style="73" customWidth="1"/>
    <col min="7687" max="7687" width="22.109375" style="73" customWidth="1"/>
    <col min="7688" max="7688" width="18" style="73" customWidth="1"/>
    <col min="7689" max="7689" width="22.109375" style="73" customWidth="1"/>
    <col min="7690" max="7690" width="17.88671875" style="73" customWidth="1"/>
    <col min="7691" max="7691" width="26.109375" style="73" customWidth="1"/>
    <col min="7692" max="7936" width="9" style="73"/>
    <col min="7937" max="7939" width="3" style="73" customWidth="1"/>
    <col min="7940" max="7940" width="17.44140625" style="73" customWidth="1"/>
    <col min="7941" max="7941" width="17.33203125" style="73" customWidth="1"/>
    <col min="7942" max="7942" width="18" style="73" customWidth="1"/>
    <col min="7943" max="7943" width="22.109375" style="73" customWidth="1"/>
    <col min="7944" max="7944" width="18" style="73" customWidth="1"/>
    <col min="7945" max="7945" width="22.109375" style="73" customWidth="1"/>
    <col min="7946" max="7946" width="17.88671875" style="73" customWidth="1"/>
    <col min="7947" max="7947" width="26.109375" style="73" customWidth="1"/>
    <col min="7948" max="8192" width="9" style="73"/>
    <col min="8193" max="8195" width="3" style="73" customWidth="1"/>
    <col min="8196" max="8196" width="17.44140625" style="73" customWidth="1"/>
    <col min="8197" max="8197" width="17.33203125" style="73" customWidth="1"/>
    <col min="8198" max="8198" width="18" style="73" customWidth="1"/>
    <col min="8199" max="8199" width="22.109375" style="73" customWidth="1"/>
    <col min="8200" max="8200" width="18" style="73" customWidth="1"/>
    <col min="8201" max="8201" width="22.109375" style="73" customWidth="1"/>
    <col min="8202" max="8202" width="17.88671875" style="73" customWidth="1"/>
    <col min="8203" max="8203" width="26.109375" style="73" customWidth="1"/>
    <col min="8204" max="8448" width="9" style="73"/>
    <col min="8449" max="8451" width="3" style="73" customWidth="1"/>
    <col min="8452" max="8452" width="17.44140625" style="73" customWidth="1"/>
    <col min="8453" max="8453" width="17.33203125" style="73" customWidth="1"/>
    <col min="8454" max="8454" width="18" style="73" customWidth="1"/>
    <col min="8455" max="8455" width="22.109375" style="73" customWidth="1"/>
    <col min="8456" max="8456" width="18" style="73" customWidth="1"/>
    <col min="8457" max="8457" width="22.109375" style="73" customWidth="1"/>
    <col min="8458" max="8458" width="17.88671875" style="73" customWidth="1"/>
    <col min="8459" max="8459" width="26.109375" style="73" customWidth="1"/>
    <col min="8460" max="8704" width="9" style="73"/>
    <col min="8705" max="8707" width="3" style="73" customWidth="1"/>
    <col min="8708" max="8708" width="17.44140625" style="73" customWidth="1"/>
    <col min="8709" max="8709" width="17.33203125" style="73" customWidth="1"/>
    <col min="8710" max="8710" width="18" style="73" customWidth="1"/>
    <col min="8711" max="8711" width="22.109375" style="73" customWidth="1"/>
    <col min="8712" max="8712" width="18" style="73" customWidth="1"/>
    <col min="8713" max="8713" width="22.109375" style="73" customWidth="1"/>
    <col min="8714" max="8714" width="17.88671875" style="73" customWidth="1"/>
    <col min="8715" max="8715" width="26.109375" style="73" customWidth="1"/>
    <col min="8716" max="8960" width="9" style="73"/>
    <col min="8961" max="8963" width="3" style="73" customWidth="1"/>
    <col min="8964" max="8964" width="17.44140625" style="73" customWidth="1"/>
    <col min="8965" max="8965" width="17.33203125" style="73" customWidth="1"/>
    <col min="8966" max="8966" width="18" style="73" customWidth="1"/>
    <col min="8967" max="8967" width="22.109375" style="73" customWidth="1"/>
    <col min="8968" max="8968" width="18" style="73" customWidth="1"/>
    <col min="8969" max="8969" width="22.109375" style="73" customWidth="1"/>
    <col min="8970" max="8970" width="17.88671875" style="73" customWidth="1"/>
    <col min="8971" max="8971" width="26.109375" style="73" customWidth="1"/>
    <col min="8972" max="9216" width="9" style="73"/>
    <col min="9217" max="9219" width="3" style="73" customWidth="1"/>
    <col min="9220" max="9220" width="17.44140625" style="73" customWidth="1"/>
    <col min="9221" max="9221" width="17.33203125" style="73" customWidth="1"/>
    <col min="9222" max="9222" width="18" style="73" customWidth="1"/>
    <col min="9223" max="9223" width="22.109375" style="73" customWidth="1"/>
    <col min="9224" max="9224" width="18" style="73" customWidth="1"/>
    <col min="9225" max="9225" width="22.109375" style="73" customWidth="1"/>
    <col min="9226" max="9226" width="17.88671875" style="73" customWidth="1"/>
    <col min="9227" max="9227" width="26.109375" style="73" customWidth="1"/>
    <col min="9228" max="9472" width="9" style="73"/>
    <col min="9473" max="9475" width="3" style="73" customWidth="1"/>
    <col min="9476" max="9476" width="17.44140625" style="73" customWidth="1"/>
    <col min="9477" max="9477" width="17.33203125" style="73" customWidth="1"/>
    <col min="9478" max="9478" width="18" style="73" customWidth="1"/>
    <col min="9479" max="9479" width="22.109375" style="73" customWidth="1"/>
    <col min="9480" max="9480" width="18" style="73" customWidth="1"/>
    <col min="9481" max="9481" width="22.109375" style="73" customWidth="1"/>
    <col min="9482" max="9482" width="17.88671875" style="73" customWidth="1"/>
    <col min="9483" max="9483" width="26.109375" style="73" customWidth="1"/>
    <col min="9484" max="9728" width="9" style="73"/>
    <col min="9729" max="9731" width="3" style="73" customWidth="1"/>
    <col min="9732" max="9732" width="17.44140625" style="73" customWidth="1"/>
    <col min="9733" max="9733" width="17.33203125" style="73" customWidth="1"/>
    <col min="9734" max="9734" width="18" style="73" customWidth="1"/>
    <col min="9735" max="9735" width="22.109375" style="73" customWidth="1"/>
    <col min="9736" max="9736" width="18" style="73" customWidth="1"/>
    <col min="9737" max="9737" width="22.109375" style="73" customWidth="1"/>
    <col min="9738" max="9738" width="17.88671875" style="73" customWidth="1"/>
    <col min="9739" max="9739" width="26.109375" style="73" customWidth="1"/>
    <col min="9740" max="9984" width="9" style="73"/>
    <col min="9985" max="9987" width="3" style="73" customWidth="1"/>
    <col min="9988" max="9988" width="17.44140625" style="73" customWidth="1"/>
    <col min="9989" max="9989" width="17.33203125" style="73" customWidth="1"/>
    <col min="9990" max="9990" width="18" style="73" customWidth="1"/>
    <col min="9991" max="9991" width="22.109375" style="73" customWidth="1"/>
    <col min="9992" max="9992" width="18" style="73" customWidth="1"/>
    <col min="9993" max="9993" width="22.109375" style="73" customWidth="1"/>
    <col min="9994" max="9994" width="17.88671875" style="73" customWidth="1"/>
    <col min="9995" max="9995" width="26.109375" style="73" customWidth="1"/>
    <col min="9996" max="10240" width="9" style="73"/>
    <col min="10241" max="10243" width="3" style="73" customWidth="1"/>
    <col min="10244" max="10244" width="17.44140625" style="73" customWidth="1"/>
    <col min="10245" max="10245" width="17.33203125" style="73" customWidth="1"/>
    <col min="10246" max="10246" width="18" style="73" customWidth="1"/>
    <col min="10247" max="10247" width="22.109375" style="73" customWidth="1"/>
    <col min="10248" max="10248" width="18" style="73" customWidth="1"/>
    <col min="10249" max="10249" width="22.109375" style="73" customWidth="1"/>
    <col min="10250" max="10250" width="17.88671875" style="73" customWidth="1"/>
    <col min="10251" max="10251" width="26.109375" style="73" customWidth="1"/>
    <col min="10252" max="10496" width="9" style="73"/>
    <col min="10497" max="10499" width="3" style="73" customWidth="1"/>
    <col min="10500" max="10500" width="17.44140625" style="73" customWidth="1"/>
    <col min="10501" max="10501" width="17.33203125" style="73" customWidth="1"/>
    <col min="10502" max="10502" width="18" style="73" customWidth="1"/>
    <col min="10503" max="10503" width="22.109375" style="73" customWidth="1"/>
    <col min="10504" max="10504" width="18" style="73" customWidth="1"/>
    <col min="10505" max="10505" width="22.109375" style="73" customWidth="1"/>
    <col min="10506" max="10506" width="17.88671875" style="73" customWidth="1"/>
    <col min="10507" max="10507" width="26.109375" style="73" customWidth="1"/>
    <col min="10508" max="10752" width="9" style="73"/>
    <col min="10753" max="10755" width="3" style="73" customWidth="1"/>
    <col min="10756" max="10756" width="17.44140625" style="73" customWidth="1"/>
    <col min="10757" max="10757" width="17.33203125" style="73" customWidth="1"/>
    <col min="10758" max="10758" width="18" style="73" customWidth="1"/>
    <col min="10759" max="10759" width="22.109375" style="73" customWidth="1"/>
    <col min="10760" max="10760" width="18" style="73" customWidth="1"/>
    <col min="10761" max="10761" width="22.109375" style="73" customWidth="1"/>
    <col min="10762" max="10762" width="17.88671875" style="73" customWidth="1"/>
    <col min="10763" max="10763" width="26.109375" style="73" customWidth="1"/>
    <col min="10764" max="11008" width="9" style="73"/>
    <col min="11009" max="11011" width="3" style="73" customWidth="1"/>
    <col min="11012" max="11012" width="17.44140625" style="73" customWidth="1"/>
    <col min="11013" max="11013" width="17.33203125" style="73" customWidth="1"/>
    <col min="11014" max="11014" width="18" style="73" customWidth="1"/>
    <col min="11015" max="11015" width="22.109375" style="73" customWidth="1"/>
    <col min="11016" max="11016" width="18" style="73" customWidth="1"/>
    <col min="11017" max="11017" width="22.109375" style="73" customWidth="1"/>
    <col min="11018" max="11018" width="17.88671875" style="73" customWidth="1"/>
    <col min="11019" max="11019" width="26.109375" style="73" customWidth="1"/>
    <col min="11020" max="11264" width="9" style="73"/>
    <col min="11265" max="11267" width="3" style="73" customWidth="1"/>
    <col min="11268" max="11268" width="17.44140625" style="73" customWidth="1"/>
    <col min="11269" max="11269" width="17.33203125" style="73" customWidth="1"/>
    <col min="11270" max="11270" width="18" style="73" customWidth="1"/>
    <col min="11271" max="11271" width="22.109375" style="73" customWidth="1"/>
    <col min="11272" max="11272" width="18" style="73" customWidth="1"/>
    <col min="11273" max="11273" width="22.109375" style="73" customWidth="1"/>
    <col min="11274" max="11274" width="17.88671875" style="73" customWidth="1"/>
    <col min="11275" max="11275" width="26.109375" style="73" customWidth="1"/>
    <col min="11276" max="11520" width="9" style="73"/>
    <col min="11521" max="11523" width="3" style="73" customWidth="1"/>
    <col min="11524" max="11524" width="17.44140625" style="73" customWidth="1"/>
    <col min="11525" max="11525" width="17.33203125" style="73" customWidth="1"/>
    <col min="11526" max="11526" width="18" style="73" customWidth="1"/>
    <col min="11527" max="11527" width="22.109375" style="73" customWidth="1"/>
    <col min="11528" max="11528" width="18" style="73" customWidth="1"/>
    <col min="11529" max="11529" width="22.109375" style="73" customWidth="1"/>
    <col min="11530" max="11530" width="17.88671875" style="73" customWidth="1"/>
    <col min="11531" max="11531" width="26.109375" style="73" customWidth="1"/>
    <col min="11532" max="11776" width="9" style="73"/>
    <col min="11777" max="11779" width="3" style="73" customWidth="1"/>
    <col min="11780" max="11780" width="17.44140625" style="73" customWidth="1"/>
    <col min="11781" max="11781" width="17.33203125" style="73" customWidth="1"/>
    <col min="11782" max="11782" width="18" style="73" customWidth="1"/>
    <col min="11783" max="11783" width="22.109375" style="73" customWidth="1"/>
    <col min="11784" max="11784" width="18" style="73" customWidth="1"/>
    <col min="11785" max="11785" width="22.109375" style="73" customWidth="1"/>
    <col min="11786" max="11786" width="17.88671875" style="73" customWidth="1"/>
    <col min="11787" max="11787" width="26.109375" style="73" customWidth="1"/>
    <col min="11788" max="12032" width="9" style="73"/>
    <col min="12033" max="12035" width="3" style="73" customWidth="1"/>
    <col min="12036" max="12036" width="17.44140625" style="73" customWidth="1"/>
    <col min="12037" max="12037" width="17.33203125" style="73" customWidth="1"/>
    <col min="12038" max="12038" width="18" style="73" customWidth="1"/>
    <col min="12039" max="12039" width="22.109375" style="73" customWidth="1"/>
    <col min="12040" max="12040" width="18" style="73" customWidth="1"/>
    <col min="12041" max="12041" width="22.109375" style="73" customWidth="1"/>
    <col min="12042" max="12042" width="17.88671875" style="73" customWidth="1"/>
    <col min="12043" max="12043" width="26.109375" style="73" customWidth="1"/>
    <col min="12044" max="12288" width="9" style="73"/>
    <col min="12289" max="12291" width="3" style="73" customWidth="1"/>
    <col min="12292" max="12292" width="17.44140625" style="73" customWidth="1"/>
    <col min="12293" max="12293" width="17.33203125" style="73" customWidth="1"/>
    <col min="12294" max="12294" width="18" style="73" customWidth="1"/>
    <col min="12295" max="12295" width="22.109375" style="73" customWidth="1"/>
    <col min="12296" max="12296" width="18" style="73" customWidth="1"/>
    <col min="12297" max="12297" width="22.109375" style="73" customWidth="1"/>
    <col min="12298" max="12298" width="17.88671875" style="73" customWidth="1"/>
    <col min="12299" max="12299" width="26.109375" style="73" customWidth="1"/>
    <col min="12300" max="12544" width="9" style="73"/>
    <col min="12545" max="12547" width="3" style="73" customWidth="1"/>
    <col min="12548" max="12548" width="17.44140625" style="73" customWidth="1"/>
    <col min="12549" max="12549" width="17.33203125" style="73" customWidth="1"/>
    <col min="12550" max="12550" width="18" style="73" customWidth="1"/>
    <col min="12551" max="12551" width="22.109375" style="73" customWidth="1"/>
    <col min="12552" max="12552" width="18" style="73" customWidth="1"/>
    <col min="12553" max="12553" width="22.109375" style="73" customWidth="1"/>
    <col min="12554" max="12554" width="17.88671875" style="73" customWidth="1"/>
    <col min="12555" max="12555" width="26.109375" style="73" customWidth="1"/>
    <col min="12556" max="12800" width="9" style="73"/>
    <col min="12801" max="12803" width="3" style="73" customWidth="1"/>
    <col min="12804" max="12804" width="17.44140625" style="73" customWidth="1"/>
    <col min="12805" max="12805" width="17.33203125" style="73" customWidth="1"/>
    <col min="12806" max="12806" width="18" style="73" customWidth="1"/>
    <col min="12807" max="12807" width="22.109375" style="73" customWidth="1"/>
    <col min="12808" max="12808" width="18" style="73" customWidth="1"/>
    <col min="12809" max="12809" width="22.109375" style="73" customWidth="1"/>
    <col min="12810" max="12810" width="17.88671875" style="73" customWidth="1"/>
    <col min="12811" max="12811" width="26.109375" style="73" customWidth="1"/>
    <col min="12812" max="13056" width="9" style="73"/>
    <col min="13057" max="13059" width="3" style="73" customWidth="1"/>
    <col min="13060" max="13060" width="17.44140625" style="73" customWidth="1"/>
    <col min="13061" max="13061" width="17.33203125" style="73" customWidth="1"/>
    <col min="13062" max="13062" width="18" style="73" customWidth="1"/>
    <col min="13063" max="13063" width="22.109375" style="73" customWidth="1"/>
    <col min="13064" max="13064" width="18" style="73" customWidth="1"/>
    <col min="13065" max="13065" width="22.109375" style="73" customWidth="1"/>
    <col min="13066" max="13066" width="17.88671875" style="73" customWidth="1"/>
    <col min="13067" max="13067" width="26.109375" style="73" customWidth="1"/>
    <col min="13068" max="13312" width="9" style="73"/>
    <col min="13313" max="13315" width="3" style="73" customWidth="1"/>
    <col min="13316" max="13316" width="17.44140625" style="73" customWidth="1"/>
    <col min="13317" max="13317" width="17.33203125" style="73" customWidth="1"/>
    <col min="13318" max="13318" width="18" style="73" customWidth="1"/>
    <col min="13319" max="13319" width="22.109375" style="73" customWidth="1"/>
    <col min="13320" max="13320" width="18" style="73" customWidth="1"/>
    <col min="13321" max="13321" width="22.109375" style="73" customWidth="1"/>
    <col min="13322" max="13322" width="17.88671875" style="73" customWidth="1"/>
    <col min="13323" max="13323" width="26.109375" style="73" customWidth="1"/>
    <col min="13324" max="13568" width="9" style="73"/>
    <col min="13569" max="13571" width="3" style="73" customWidth="1"/>
    <col min="13572" max="13572" width="17.44140625" style="73" customWidth="1"/>
    <col min="13573" max="13573" width="17.33203125" style="73" customWidth="1"/>
    <col min="13574" max="13574" width="18" style="73" customWidth="1"/>
    <col min="13575" max="13575" width="22.109375" style="73" customWidth="1"/>
    <col min="13576" max="13576" width="18" style="73" customWidth="1"/>
    <col min="13577" max="13577" width="22.109375" style="73" customWidth="1"/>
    <col min="13578" max="13578" width="17.88671875" style="73" customWidth="1"/>
    <col min="13579" max="13579" width="26.109375" style="73" customWidth="1"/>
    <col min="13580" max="13824" width="9" style="73"/>
    <col min="13825" max="13827" width="3" style="73" customWidth="1"/>
    <col min="13828" max="13828" width="17.44140625" style="73" customWidth="1"/>
    <col min="13829" max="13829" width="17.33203125" style="73" customWidth="1"/>
    <col min="13830" max="13830" width="18" style="73" customWidth="1"/>
    <col min="13831" max="13831" width="22.109375" style="73" customWidth="1"/>
    <col min="13832" max="13832" width="18" style="73" customWidth="1"/>
    <col min="13833" max="13833" width="22.109375" style="73" customWidth="1"/>
    <col min="13834" max="13834" width="17.88671875" style="73" customWidth="1"/>
    <col min="13835" max="13835" width="26.109375" style="73" customWidth="1"/>
    <col min="13836" max="14080" width="9" style="73"/>
    <col min="14081" max="14083" width="3" style="73" customWidth="1"/>
    <col min="14084" max="14084" width="17.44140625" style="73" customWidth="1"/>
    <col min="14085" max="14085" width="17.33203125" style="73" customWidth="1"/>
    <col min="14086" max="14086" width="18" style="73" customWidth="1"/>
    <col min="14087" max="14087" width="22.109375" style="73" customWidth="1"/>
    <col min="14088" max="14088" width="18" style="73" customWidth="1"/>
    <col min="14089" max="14089" width="22.109375" style="73" customWidth="1"/>
    <col min="14090" max="14090" width="17.88671875" style="73" customWidth="1"/>
    <col min="14091" max="14091" width="26.109375" style="73" customWidth="1"/>
    <col min="14092" max="14336" width="9" style="73"/>
    <col min="14337" max="14339" width="3" style="73" customWidth="1"/>
    <col min="14340" max="14340" width="17.44140625" style="73" customWidth="1"/>
    <col min="14341" max="14341" width="17.33203125" style="73" customWidth="1"/>
    <col min="14342" max="14342" width="18" style="73" customWidth="1"/>
    <col min="14343" max="14343" width="22.109375" style="73" customWidth="1"/>
    <col min="14344" max="14344" width="18" style="73" customWidth="1"/>
    <col min="14345" max="14345" width="22.109375" style="73" customWidth="1"/>
    <col min="14346" max="14346" width="17.88671875" style="73" customWidth="1"/>
    <col min="14347" max="14347" width="26.109375" style="73" customWidth="1"/>
    <col min="14348" max="14592" width="9" style="73"/>
    <col min="14593" max="14595" width="3" style="73" customWidth="1"/>
    <col min="14596" max="14596" width="17.44140625" style="73" customWidth="1"/>
    <col min="14597" max="14597" width="17.33203125" style="73" customWidth="1"/>
    <col min="14598" max="14598" width="18" style="73" customWidth="1"/>
    <col min="14599" max="14599" width="22.109375" style="73" customWidth="1"/>
    <col min="14600" max="14600" width="18" style="73" customWidth="1"/>
    <col min="14601" max="14601" width="22.109375" style="73" customWidth="1"/>
    <col min="14602" max="14602" width="17.88671875" style="73" customWidth="1"/>
    <col min="14603" max="14603" width="26.109375" style="73" customWidth="1"/>
    <col min="14604" max="14848" width="9" style="73"/>
    <col min="14849" max="14851" width="3" style="73" customWidth="1"/>
    <col min="14852" max="14852" width="17.44140625" style="73" customWidth="1"/>
    <col min="14853" max="14853" width="17.33203125" style="73" customWidth="1"/>
    <col min="14854" max="14854" width="18" style="73" customWidth="1"/>
    <col min="14855" max="14855" width="22.109375" style="73" customWidth="1"/>
    <col min="14856" max="14856" width="18" style="73" customWidth="1"/>
    <col min="14857" max="14857" width="22.109375" style="73" customWidth="1"/>
    <col min="14858" max="14858" width="17.88671875" style="73" customWidth="1"/>
    <col min="14859" max="14859" width="26.109375" style="73" customWidth="1"/>
    <col min="14860" max="15104" width="9" style="73"/>
    <col min="15105" max="15107" width="3" style="73" customWidth="1"/>
    <col min="15108" max="15108" width="17.44140625" style="73" customWidth="1"/>
    <col min="15109" max="15109" width="17.33203125" style="73" customWidth="1"/>
    <col min="15110" max="15110" width="18" style="73" customWidth="1"/>
    <col min="15111" max="15111" width="22.109375" style="73" customWidth="1"/>
    <col min="15112" max="15112" width="18" style="73" customWidth="1"/>
    <col min="15113" max="15113" width="22.109375" style="73" customWidth="1"/>
    <col min="15114" max="15114" width="17.88671875" style="73" customWidth="1"/>
    <col min="15115" max="15115" width="26.109375" style="73" customWidth="1"/>
    <col min="15116" max="15360" width="9" style="73"/>
    <col min="15361" max="15363" width="3" style="73" customWidth="1"/>
    <col min="15364" max="15364" width="17.44140625" style="73" customWidth="1"/>
    <col min="15365" max="15365" width="17.33203125" style="73" customWidth="1"/>
    <col min="15366" max="15366" width="18" style="73" customWidth="1"/>
    <col min="15367" max="15367" width="22.109375" style="73" customWidth="1"/>
    <col min="15368" max="15368" width="18" style="73" customWidth="1"/>
    <col min="15369" max="15369" width="22.109375" style="73" customWidth="1"/>
    <col min="15370" max="15370" width="17.88671875" style="73" customWidth="1"/>
    <col min="15371" max="15371" width="26.109375" style="73" customWidth="1"/>
    <col min="15372" max="15616" width="9" style="73"/>
    <col min="15617" max="15619" width="3" style="73" customWidth="1"/>
    <col min="15620" max="15620" width="17.44140625" style="73" customWidth="1"/>
    <col min="15621" max="15621" width="17.33203125" style="73" customWidth="1"/>
    <col min="15622" max="15622" width="18" style="73" customWidth="1"/>
    <col min="15623" max="15623" width="22.109375" style="73" customWidth="1"/>
    <col min="15624" max="15624" width="18" style="73" customWidth="1"/>
    <col min="15625" max="15625" width="22.109375" style="73" customWidth="1"/>
    <col min="15626" max="15626" width="17.88671875" style="73" customWidth="1"/>
    <col min="15627" max="15627" width="26.109375" style="73" customWidth="1"/>
    <col min="15628" max="15872" width="9" style="73"/>
    <col min="15873" max="15875" width="3" style="73" customWidth="1"/>
    <col min="15876" max="15876" width="17.44140625" style="73" customWidth="1"/>
    <col min="15877" max="15877" width="17.33203125" style="73" customWidth="1"/>
    <col min="15878" max="15878" width="18" style="73" customWidth="1"/>
    <col min="15879" max="15879" width="22.109375" style="73" customWidth="1"/>
    <col min="15880" max="15880" width="18" style="73" customWidth="1"/>
    <col min="15881" max="15881" width="22.109375" style="73" customWidth="1"/>
    <col min="15882" max="15882" width="17.88671875" style="73" customWidth="1"/>
    <col min="15883" max="15883" width="26.109375" style="73" customWidth="1"/>
    <col min="15884" max="16128" width="9" style="73"/>
    <col min="16129" max="16131" width="3" style="73" customWidth="1"/>
    <col min="16132" max="16132" width="17.44140625" style="73" customWidth="1"/>
    <col min="16133" max="16133" width="17.33203125" style="73" customWidth="1"/>
    <col min="16134" max="16134" width="18" style="73" customWidth="1"/>
    <col min="16135" max="16135" width="22.109375" style="73" customWidth="1"/>
    <col min="16136" max="16136" width="18" style="73" customWidth="1"/>
    <col min="16137" max="16137" width="22.109375" style="73" customWidth="1"/>
    <col min="16138" max="16138" width="17.88671875" style="73" customWidth="1"/>
    <col min="16139" max="16139" width="26.109375" style="73" customWidth="1"/>
    <col min="16140" max="16384" width="9" style="73"/>
  </cols>
  <sheetData>
    <row r="1" spans="1:12" ht="21" customHeight="1">
      <c r="A1" s="1628" t="s">
        <v>646</v>
      </c>
      <c r="B1" s="1628"/>
      <c r="C1" s="1628"/>
      <c r="D1" s="1628"/>
      <c r="E1" s="69"/>
      <c r="F1" s="70"/>
      <c r="G1" s="70"/>
      <c r="H1" s="70"/>
      <c r="I1" s="70"/>
      <c r="J1" s="708" t="s">
        <v>647</v>
      </c>
      <c r="K1" s="709" t="s">
        <v>648</v>
      </c>
    </row>
    <row r="2" spans="1:12" ht="21" customHeight="1">
      <c r="A2" s="1629" t="s">
        <v>649</v>
      </c>
      <c r="B2" s="1629"/>
      <c r="C2" s="1629"/>
      <c r="D2" s="1629"/>
      <c r="E2" s="74" t="s">
        <v>650</v>
      </c>
      <c r="F2" s="75"/>
      <c r="G2" s="75"/>
      <c r="H2" s="75"/>
      <c r="I2" s="75"/>
      <c r="J2" s="708" t="s">
        <v>651</v>
      </c>
      <c r="K2" s="710" t="s">
        <v>652</v>
      </c>
    </row>
    <row r="3" spans="1:12" ht="33">
      <c r="A3" s="1630" t="s">
        <v>653</v>
      </c>
      <c r="B3" s="1631"/>
      <c r="C3" s="1631"/>
      <c r="D3" s="1631"/>
      <c r="E3" s="1631"/>
      <c r="F3" s="1631"/>
      <c r="G3" s="1631"/>
      <c r="H3" s="1631"/>
      <c r="I3" s="1631"/>
      <c r="J3" s="1631"/>
      <c r="K3" s="1631"/>
      <c r="L3" s="54" t="s">
        <v>12</v>
      </c>
    </row>
    <row r="4" spans="1:12" ht="27" customHeight="1">
      <c r="A4" s="77"/>
      <c r="B4" s="77"/>
      <c r="C4" s="77"/>
      <c r="D4" s="77"/>
      <c r="E4" s="78" t="s">
        <v>654</v>
      </c>
      <c r="F4" s="79"/>
      <c r="G4" s="80" t="s">
        <v>1666</v>
      </c>
      <c r="H4" s="70"/>
      <c r="I4" s="79"/>
      <c r="J4" s="79"/>
      <c r="K4" s="81" t="s">
        <v>656</v>
      </c>
    </row>
    <row r="5" spans="1:12" ht="23.25" customHeight="1">
      <c r="A5" s="1623" t="s">
        <v>657</v>
      </c>
      <c r="B5" s="1624"/>
      <c r="C5" s="1624"/>
      <c r="D5" s="1624"/>
      <c r="E5" s="1625"/>
      <c r="F5" s="1626" t="s">
        <v>658</v>
      </c>
      <c r="G5" s="1627"/>
      <c r="H5" s="712" t="s">
        <v>659</v>
      </c>
      <c r="I5" s="713" t="s">
        <v>660</v>
      </c>
      <c r="J5" s="712" t="s">
        <v>661</v>
      </c>
      <c r="K5" s="714" t="s">
        <v>662</v>
      </c>
    </row>
    <row r="6" spans="1:12" ht="23.25" customHeight="1">
      <c r="A6" s="1272"/>
      <c r="B6" s="1272"/>
      <c r="C6" s="1272"/>
      <c r="D6" s="1272"/>
      <c r="E6" s="1273"/>
      <c r="F6" s="708" t="s">
        <v>663</v>
      </c>
      <c r="G6" s="708" t="s">
        <v>664</v>
      </c>
      <c r="H6" s="708" t="s">
        <v>663</v>
      </c>
      <c r="I6" s="708" t="s">
        <v>664</v>
      </c>
      <c r="J6" s="708" t="s">
        <v>663</v>
      </c>
      <c r="K6" s="711" t="s">
        <v>664</v>
      </c>
    </row>
    <row r="7" spans="1:12" ht="19.5" customHeight="1">
      <c r="A7" s="86"/>
      <c r="B7" s="87" t="s">
        <v>665</v>
      </c>
      <c r="C7" s="86"/>
      <c r="D7" s="86"/>
      <c r="E7" s="86"/>
      <c r="F7" s="715">
        <f t="shared" ref="F7:K7" si="0">F8+F18+F19+F20+F23+F26+F27+F28</f>
        <v>28474029</v>
      </c>
      <c r="G7" s="715">
        <f t="shared" si="0"/>
        <v>82214042</v>
      </c>
      <c r="H7" s="715">
        <f t="shared" si="0"/>
        <v>27726629</v>
      </c>
      <c r="I7" s="715">
        <f t="shared" si="0"/>
        <v>80871563</v>
      </c>
      <c r="J7" s="715">
        <f t="shared" si="0"/>
        <v>747400</v>
      </c>
      <c r="K7" s="716">
        <f t="shared" si="0"/>
        <v>1342479</v>
      </c>
    </row>
    <row r="8" spans="1:12" ht="19.5" customHeight="1">
      <c r="A8" s="717"/>
      <c r="B8" s="717"/>
      <c r="C8" s="718" t="s">
        <v>666</v>
      </c>
      <c r="D8" s="717"/>
      <c r="E8" s="717"/>
      <c r="F8" s="715">
        <f t="shared" ref="F8:K8" si="1">F9+F12+F13+F14+F15+F17</f>
        <v>26065771</v>
      </c>
      <c r="G8" s="715">
        <f t="shared" si="1"/>
        <v>65830050</v>
      </c>
      <c r="H8" s="715">
        <f t="shared" si="1"/>
        <v>26065771</v>
      </c>
      <c r="I8" s="715">
        <f t="shared" si="1"/>
        <v>65830050</v>
      </c>
      <c r="J8" s="715">
        <f t="shared" si="1"/>
        <v>0</v>
      </c>
      <c r="K8" s="716">
        <f t="shared" si="1"/>
        <v>0</v>
      </c>
    </row>
    <row r="9" spans="1:12" ht="19.5" customHeight="1">
      <c r="A9" s="717"/>
      <c r="B9" s="717"/>
      <c r="C9" s="718"/>
      <c r="D9" s="717" t="s">
        <v>667</v>
      </c>
      <c r="E9" s="717"/>
      <c r="F9" s="715">
        <f t="shared" ref="F9:K9" si="2">F10+F11</f>
        <v>0</v>
      </c>
      <c r="G9" s="715">
        <f t="shared" si="2"/>
        <v>0</v>
      </c>
      <c r="H9" s="715">
        <f t="shared" si="2"/>
        <v>0</v>
      </c>
      <c r="I9" s="715">
        <f t="shared" si="2"/>
        <v>0</v>
      </c>
      <c r="J9" s="715">
        <f t="shared" si="2"/>
        <v>0</v>
      </c>
      <c r="K9" s="716">
        <f t="shared" si="2"/>
        <v>0</v>
      </c>
    </row>
    <row r="10" spans="1:12" ht="19.5" customHeight="1">
      <c r="A10" s="717"/>
      <c r="B10" s="717"/>
      <c r="C10" s="718"/>
      <c r="D10" s="719"/>
      <c r="E10" s="717" t="s">
        <v>668</v>
      </c>
      <c r="F10" s="715"/>
      <c r="G10" s="715"/>
      <c r="H10" s="715"/>
      <c r="I10" s="715"/>
      <c r="J10" s="715"/>
      <c r="K10" s="716"/>
    </row>
    <row r="11" spans="1:12" ht="19.5" customHeight="1">
      <c r="A11" s="717"/>
      <c r="B11" s="717"/>
      <c r="C11" s="718"/>
      <c r="E11" s="717" t="s">
        <v>669</v>
      </c>
      <c r="F11" s="715"/>
      <c r="G11" s="715"/>
      <c r="H11" s="715"/>
      <c r="I11" s="715"/>
      <c r="J11" s="715"/>
      <c r="K11" s="716"/>
    </row>
    <row r="12" spans="1:12" ht="19.5" customHeight="1">
      <c r="A12" s="717"/>
      <c r="B12" s="717"/>
      <c r="C12" s="718"/>
      <c r="D12" s="717" t="s">
        <v>670</v>
      </c>
      <c r="E12" s="86"/>
      <c r="F12" s="715">
        <v>9794</v>
      </c>
      <c r="G12" s="715">
        <v>66415</v>
      </c>
      <c r="H12" s="715">
        <v>9794</v>
      </c>
      <c r="I12" s="715">
        <v>66415</v>
      </c>
      <c r="J12" s="715">
        <v>0</v>
      </c>
      <c r="K12" s="716">
        <v>0</v>
      </c>
    </row>
    <row r="13" spans="1:12" ht="19.5" customHeight="1">
      <c r="A13" s="717"/>
      <c r="B13" s="717"/>
      <c r="C13" s="718"/>
      <c r="D13" s="717" t="s">
        <v>671</v>
      </c>
      <c r="E13" s="717"/>
      <c r="F13" s="715">
        <v>1604</v>
      </c>
      <c r="G13" s="715">
        <v>19120</v>
      </c>
      <c r="H13" s="715">
        <v>1604</v>
      </c>
      <c r="I13" s="715">
        <v>19120</v>
      </c>
      <c r="J13" s="715">
        <v>0</v>
      </c>
      <c r="K13" s="716">
        <v>0</v>
      </c>
    </row>
    <row r="14" spans="1:12" ht="19.5" customHeight="1">
      <c r="A14" s="717"/>
      <c r="B14" s="717"/>
      <c r="C14" s="718"/>
      <c r="D14" s="717" t="s">
        <v>672</v>
      </c>
      <c r="E14" s="717"/>
      <c r="F14" s="715">
        <v>5520</v>
      </c>
      <c r="G14" s="715">
        <v>15180</v>
      </c>
      <c r="H14" s="715">
        <v>5520</v>
      </c>
      <c r="I14" s="715">
        <v>15180</v>
      </c>
      <c r="J14" s="715">
        <v>0</v>
      </c>
      <c r="K14" s="716">
        <v>0</v>
      </c>
    </row>
    <row r="15" spans="1:12" ht="19.5" customHeight="1">
      <c r="A15" s="717"/>
      <c r="B15" s="717"/>
      <c r="C15" s="718"/>
      <c r="D15" s="717" t="s">
        <v>673</v>
      </c>
      <c r="E15" s="717"/>
      <c r="F15" s="715">
        <v>1903</v>
      </c>
      <c r="G15" s="715">
        <v>12826</v>
      </c>
      <c r="H15" s="715">
        <v>1903</v>
      </c>
      <c r="I15" s="715">
        <v>12826</v>
      </c>
      <c r="J15" s="715">
        <v>0</v>
      </c>
      <c r="K15" s="716">
        <v>0</v>
      </c>
    </row>
    <row r="16" spans="1:12" ht="19.5" customHeight="1">
      <c r="A16" s="717"/>
      <c r="B16" s="717"/>
      <c r="C16" s="718"/>
      <c r="E16" s="717" t="s">
        <v>674</v>
      </c>
      <c r="F16" s="715">
        <v>1903</v>
      </c>
      <c r="G16" s="715">
        <v>12826</v>
      </c>
      <c r="H16" s="715">
        <v>1903</v>
      </c>
      <c r="I16" s="715">
        <v>12826</v>
      </c>
      <c r="J16" s="715">
        <v>0</v>
      </c>
      <c r="K16" s="716">
        <v>0</v>
      </c>
    </row>
    <row r="17" spans="1:11" ht="19.5" customHeight="1">
      <c r="A17" s="717"/>
      <c r="B17" s="717"/>
      <c r="C17" s="718"/>
      <c r="D17" s="717" t="s">
        <v>675</v>
      </c>
      <c r="E17" s="717"/>
      <c r="F17" s="715">
        <v>26046950</v>
      </c>
      <c r="G17" s="715">
        <v>65716509</v>
      </c>
      <c r="H17" s="715">
        <v>26046950</v>
      </c>
      <c r="I17" s="715">
        <v>65716509</v>
      </c>
      <c r="J17" s="715">
        <v>0</v>
      </c>
      <c r="K17" s="716">
        <v>0</v>
      </c>
    </row>
    <row r="18" spans="1:11" ht="19.5" customHeight="1">
      <c r="A18" s="717"/>
      <c r="B18" s="717"/>
      <c r="C18" s="720" t="s">
        <v>676</v>
      </c>
      <c r="D18" s="717"/>
      <c r="E18" s="717"/>
      <c r="F18" s="715">
        <v>0</v>
      </c>
      <c r="G18" s="715">
        <v>53555</v>
      </c>
      <c r="H18" s="715">
        <v>0</v>
      </c>
      <c r="I18" s="715">
        <v>53555</v>
      </c>
      <c r="J18" s="715">
        <v>0</v>
      </c>
      <c r="K18" s="716">
        <v>0</v>
      </c>
    </row>
    <row r="19" spans="1:11" ht="19.5" customHeight="1">
      <c r="A19" s="717"/>
      <c r="B19" s="717"/>
      <c r="C19" s="720" t="s">
        <v>677</v>
      </c>
      <c r="D19" s="717"/>
      <c r="E19" s="717"/>
      <c r="F19" s="715">
        <v>47412</v>
      </c>
      <c r="G19" s="715">
        <v>92887</v>
      </c>
      <c r="H19" s="715">
        <v>47412</v>
      </c>
      <c r="I19" s="715">
        <v>92887</v>
      </c>
      <c r="J19" s="715">
        <v>0</v>
      </c>
      <c r="K19" s="716">
        <v>0</v>
      </c>
    </row>
    <row r="20" spans="1:11" ht="19.5" customHeight="1">
      <c r="A20" s="717"/>
      <c r="B20" s="717"/>
      <c r="C20" s="720" t="s">
        <v>678</v>
      </c>
      <c r="D20" s="717"/>
      <c r="E20" s="717"/>
      <c r="F20" s="715">
        <f>F21+F22</f>
        <v>0</v>
      </c>
      <c r="G20" s="715">
        <f>G21+G22</f>
        <v>0</v>
      </c>
      <c r="H20" s="715">
        <f>H21+H22</f>
        <v>0</v>
      </c>
      <c r="I20" s="715">
        <f>I21+I22</f>
        <v>0</v>
      </c>
      <c r="J20" s="715">
        <f>J21</f>
        <v>0</v>
      </c>
      <c r="K20" s="716">
        <f>K21</f>
        <v>0</v>
      </c>
    </row>
    <row r="21" spans="1:11" ht="19.5" customHeight="1">
      <c r="A21" s="717"/>
      <c r="B21" s="717"/>
      <c r="C21" s="717"/>
      <c r="D21" s="720" t="s">
        <v>679</v>
      </c>
      <c r="E21" s="721"/>
      <c r="F21" s="715"/>
      <c r="G21" s="715"/>
      <c r="H21" s="715"/>
      <c r="I21" s="715"/>
      <c r="J21" s="715"/>
      <c r="K21" s="716"/>
    </row>
    <row r="22" spans="1:11" ht="19.5" customHeight="1">
      <c r="A22" s="95"/>
      <c r="B22" s="95"/>
      <c r="C22" s="86"/>
      <c r="D22" s="96" t="s">
        <v>680</v>
      </c>
      <c r="E22" s="95"/>
      <c r="F22" s="715"/>
      <c r="G22" s="715"/>
      <c r="H22" s="715"/>
      <c r="I22" s="715"/>
      <c r="J22" s="715"/>
      <c r="K22" s="716"/>
    </row>
    <row r="23" spans="1:11" ht="19.5" customHeight="1">
      <c r="A23" s="717"/>
      <c r="B23" s="717"/>
      <c r="C23" s="717" t="s">
        <v>681</v>
      </c>
      <c r="D23" s="717"/>
      <c r="E23" s="717"/>
      <c r="F23" s="715">
        <v>672924</v>
      </c>
      <c r="G23" s="715">
        <v>672924</v>
      </c>
      <c r="H23" s="715">
        <v>672924</v>
      </c>
      <c r="I23" s="715">
        <v>672924</v>
      </c>
      <c r="J23" s="715">
        <v>0</v>
      </c>
      <c r="K23" s="716">
        <v>0</v>
      </c>
    </row>
    <row r="24" spans="1:11" ht="23.25" customHeight="1">
      <c r="A24" s="1623" t="s">
        <v>657</v>
      </c>
      <c r="B24" s="1624"/>
      <c r="C24" s="1624"/>
      <c r="D24" s="1624"/>
      <c r="E24" s="1625"/>
      <c r="F24" s="1626" t="s">
        <v>658</v>
      </c>
      <c r="G24" s="1627"/>
      <c r="H24" s="712" t="s">
        <v>659</v>
      </c>
      <c r="I24" s="713" t="s">
        <v>660</v>
      </c>
      <c r="J24" s="712" t="s">
        <v>661</v>
      </c>
      <c r="K24" s="714" t="s">
        <v>662</v>
      </c>
    </row>
    <row r="25" spans="1:11" ht="23.25" customHeight="1">
      <c r="A25" s="1272"/>
      <c r="B25" s="1272"/>
      <c r="C25" s="1272"/>
      <c r="D25" s="1272"/>
      <c r="E25" s="1273"/>
      <c r="F25" s="708" t="s">
        <v>663</v>
      </c>
      <c r="G25" s="708" t="s">
        <v>664</v>
      </c>
      <c r="H25" s="708" t="s">
        <v>663</v>
      </c>
      <c r="I25" s="708" t="s">
        <v>664</v>
      </c>
      <c r="J25" s="708" t="s">
        <v>663</v>
      </c>
      <c r="K25" s="711" t="s">
        <v>664</v>
      </c>
    </row>
    <row r="26" spans="1:11" ht="19.5" customHeight="1">
      <c r="A26" s="717"/>
      <c r="B26" s="717"/>
      <c r="C26" s="717" t="s">
        <v>682</v>
      </c>
      <c r="D26" s="717"/>
      <c r="E26" s="717"/>
      <c r="F26" s="715">
        <v>1563400</v>
      </c>
      <c r="G26" s="715">
        <v>15235479</v>
      </c>
      <c r="H26" s="715">
        <v>882528</v>
      </c>
      <c r="I26" s="715">
        <v>13959528</v>
      </c>
      <c r="J26" s="715">
        <v>680872</v>
      </c>
      <c r="K26" s="716">
        <v>1275951</v>
      </c>
    </row>
    <row r="27" spans="1:11" ht="19.5" customHeight="1">
      <c r="A27" s="717"/>
      <c r="B27" s="717"/>
      <c r="C27" s="717" t="s">
        <v>683</v>
      </c>
      <c r="D27" s="717"/>
      <c r="E27" s="717"/>
      <c r="F27" s="715">
        <v>0</v>
      </c>
      <c r="G27" s="715">
        <v>120000</v>
      </c>
      <c r="H27" s="715">
        <v>0</v>
      </c>
      <c r="I27" s="715">
        <v>120000</v>
      </c>
      <c r="J27" s="715">
        <v>0</v>
      </c>
      <c r="K27" s="716">
        <v>0</v>
      </c>
    </row>
    <row r="28" spans="1:11" ht="19.5" customHeight="1">
      <c r="A28" s="717"/>
      <c r="B28" s="717"/>
      <c r="C28" s="717" t="s">
        <v>684</v>
      </c>
      <c r="D28" s="717"/>
      <c r="E28" s="717"/>
      <c r="F28" s="715">
        <v>124522</v>
      </c>
      <c r="G28" s="715">
        <v>209147</v>
      </c>
      <c r="H28" s="715">
        <v>57994</v>
      </c>
      <c r="I28" s="715">
        <v>142619</v>
      </c>
      <c r="J28" s="715">
        <v>66528</v>
      </c>
      <c r="K28" s="716">
        <v>66528</v>
      </c>
    </row>
    <row r="29" spans="1:11" ht="19.5" customHeight="1">
      <c r="A29" s="717"/>
      <c r="B29" s="717" t="s">
        <v>685</v>
      </c>
      <c r="C29" s="717"/>
      <c r="D29" s="717"/>
      <c r="E29" s="717"/>
      <c r="F29" s="715">
        <f t="shared" ref="F29:K29" si="3">F30</f>
        <v>0</v>
      </c>
      <c r="G29" s="715">
        <f t="shared" si="3"/>
        <v>0</v>
      </c>
      <c r="H29" s="715">
        <f t="shared" si="3"/>
        <v>0</v>
      </c>
      <c r="I29" s="715">
        <f t="shared" si="3"/>
        <v>0</v>
      </c>
      <c r="J29" s="715">
        <f t="shared" si="3"/>
        <v>0</v>
      </c>
      <c r="K29" s="716">
        <f t="shared" si="3"/>
        <v>0</v>
      </c>
    </row>
    <row r="30" spans="1:11" ht="19.5" customHeight="1">
      <c r="A30" s="717"/>
      <c r="B30" s="717"/>
      <c r="C30" s="717" t="s">
        <v>686</v>
      </c>
      <c r="D30" s="717"/>
      <c r="E30" s="717"/>
      <c r="F30" s="715">
        <f t="shared" ref="F30:K30" si="4">F31+F32+F33+F34</f>
        <v>0</v>
      </c>
      <c r="G30" s="715">
        <f t="shared" si="4"/>
        <v>0</v>
      </c>
      <c r="H30" s="715">
        <f t="shared" si="4"/>
        <v>0</v>
      </c>
      <c r="I30" s="715">
        <f t="shared" si="4"/>
        <v>0</v>
      </c>
      <c r="J30" s="715">
        <f t="shared" si="4"/>
        <v>0</v>
      </c>
      <c r="K30" s="716">
        <f t="shared" si="4"/>
        <v>0</v>
      </c>
    </row>
    <row r="31" spans="1:11" ht="19.5" customHeight="1">
      <c r="A31" s="717"/>
      <c r="B31" s="717"/>
      <c r="C31" s="717"/>
      <c r="D31" s="717" t="s">
        <v>687</v>
      </c>
      <c r="E31" s="717"/>
      <c r="F31" s="715">
        <v>0</v>
      </c>
      <c r="G31" s="715">
        <v>0</v>
      </c>
      <c r="H31" s="715">
        <v>0</v>
      </c>
      <c r="I31" s="715">
        <v>0</v>
      </c>
      <c r="J31" s="715">
        <v>0</v>
      </c>
      <c r="K31" s="716">
        <v>0</v>
      </c>
    </row>
    <row r="32" spans="1:11" ht="19.5" customHeight="1">
      <c r="A32" s="717"/>
      <c r="B32" s="717"/>
      <c r="C32" s="717"/>
      <c r="D32" s="717" t="s">
        <v>688</v>
      </c>
      <c r="E32" s="717"/>
      <c r="F32" s="715">
        <v>0</v>
      </c>
      <c r="G32" s="715">
        <v>0</v>
      </c>
      <c r="H32" s="715">
        <v>0</v>
      </c>
      <c r="I32" s="715">
        <v>0</v>
      </c>
      <c r="J32" s="715">
        <v>0</v>
      </c>
      <c r="K32" s="716">
        <v>0</v>
      </c>
    </row>
    <row r="33" spans="1:11" ht="19.5" customHeight="1">
      <c r="A33" s="717"/>
      <c r="B33" s="717"/>
      <c r="C33" s="717"/>
      <c r="D33" s="717" t="s">
        <v>689</v>
      </c>
      <c r="E33" s="717"/>
      <c r="F33" s="715">
        <v>0</v>
      </c>
      <c r="G33" s="715">
        <v>0</v>
      </c>
      <c r="H33" s="715">
        <v>0</v>
      </c>
      <c r="I33" s="715">
        <v>0</v>
      </c>
      <c r="J33" s="715">
        <v>0</v>
      </c>
      <c r="K33" s="716">
        <v>0</v>
      </c>
    </row>
    <row r="34" spans="1:11" ht="19.5" customHeight="1">
      <c r="A34" s="717"/>
      <c r="B34" s="717"/>
      <c r="C34" s="717"/>
      <c r="D34" s="717" t="s">
        <v>680</v>
      </c>
      <c r="E34" s="717"/>
      <c r="F34" s="715">
        <v>0</v>
      </c>
      <c r="G34" s="715">
        <v>0</v>
      </c>
      <c r="H34" s="715">
        <v>0</v>
      </c>
      <c r="I34" s="715">
        <v>0</v>
      </c>
      <c r="J34" s="715">
        <v>0</v>
      </c>
      <c r="K34" s="716">
        <v>0</v>
      </c>
    </row>
    <row r="35" spans="1:11" ht="19.5" customHeight="1">
      <c r="A35" s="717"/>
      <c r="B35" s="722" t="s">
        <v>690</v>
      </c>
      <c r="C35" s="717"/>
      <c r="D35" s="717"/>
      <c r="E35" s="717"/>
      <c r="F35" s="715">
        <f t="shared" ref="F35:K35" si="5">F7+F29</f>
        <v>28474029</v>
      </c>
      <c r="G35" s="715">
        <f t="shared" si="5"/>
        <v>82214042</v>
      </c>
      <c r="H35" s="715">
        <f t="shared" si="5"/>
        <v>27726629</v>
      </c>
      <c r="I35" s="715">
        <f t="shared" si="5"/>
        <v>80871563</v>
      </c>
      <c r="J35" s="715">
        <f t="shared" si="5"/>
        <v>747400</v>
      </c>
      <c r="K35" s="716">
        <f t="shared" si="5"/>
        <v>1342479</v>
      </c>
    </row>
    <row r="36" spans="1:11" ht="19.5" customHeight="1">
      <c r="A36" s="717"/>
      <c r="B36" s="717" t="s">
        <v>691</v>
      </c>
      <c r="C36" s="717"/>
      <c r="D36" s="717"/>
      <c r="E36" s="717"/>
      <c r="F36" s="715">
        <v>0</v>
      </c>
      <c r="G36" s="715">
        <v>0</v>
      </c>
      <c r="H36" s="98"/>
      <c r="I36" s="99"/>
      <c r="J36" s="99"/>
      <c r="K36" s="100"/>
    </row>
    <row r="37" spans="1:11" ht="19.5" customHeight="1">
      <c r="A37" s="717"/>
      <c r="B37" s="717" t="s">
        <v>692</v>
      </c>
      <c r="C37" s="717"/>
      <c r="D37" s="717"/>
      <c r="E37" s="717"/>
      <c r="F37" s="715">
        <v>0</v>
      </c>
      <c r="G37" s="715">
        <v>0</v>
      </c>
      <c r="H37" s="101"/>
      <c r="I37" s="102"/>
      <c r="J37" s="102"/>
      <c r="K37" s="103"/>
    </row>
    <row r="38" spans="1:11" ht="19.5" customHeight="1">
      <c r="A38" s="722" t="s">
        <v>693</v>
      </c>
      <c r="B38" s="717"/>
      <c r="C38" s="717"/>
      <c r="D38" s="717"/>
      <c r="E38" s="723"/>
      <c r="F38" s="715">
        <f>F35</f>
        <v>28474029</v>
      </c>
      <c r="G38" s="715"/>
      <c r="H38" s="101"/>
      <c r="I38" s="102"/>
      <c r="J38" s="102"/>
      <c r="K38" s="103"/>
    </row>
    <row r="39" spans="1:11" ht="19.5" customHeight="1">
      <c r="A39" s="722" t="s">
        <v>694</v>
      </c>
      <c r="B39" s="717"/>
      <c r="C39" s="717"/>
      <c r="D39" s="717"/>
      <c r="E39" s="721"/>
      <c r="F39" s="1150">
        <v>803608369</v>
      </c>
      <c r="G39" s="715"/>
      <c r="H39" s="101"/>
      <c r="I39" s="102"/>
      <c r="J39" s="102"/>
      <c r="K39" s="103"/>
    </row>
    <row r="40" spans="1:11" ht="19.5" customHeight="1">
      <c r="A40" s="722" t="s">
        <v>695</v>
      </c>
      <c r="B40" s="717"/>
      <c r="C40" s="717"/>
      <c r="D40" s="717"/>
      <c r="E40" s="721"/>
      <c r="F40" s="724">
        <f>F38+F39</f>
        <v>832082398</v>
      </c>
      <c r="G40" s="725"/>
      <c r="H40" s="107"/>
      <c r="I40" s="108"/>
      <c r="J40" s="108"/>
      <c r="K40" s="109"/>
    </row>
    <row r="41" spans="1:11" ht="23.25" customHeight="1">
      <c r="A41" s="1623" t="s">
        <v>657</v>
      </c>
      <c r="B41" s="1624"/>
      <c r="C41" s="1624"/>
      <c r="D41" s="1624"/>
      <c r="E41" s="1625"/>
      <c r="F41" s="1634" t="s">
        <v>658</v>
      </c>
      <c r="G41" s="1635"/>
      <c r="H41" s="727" t="s">
        <v>659</v>
      </c>
      <c r="I41" s="728" t="s">
        <v>696</v>
      </c>
      <c r="J41" s="727" t="s">
        <v>661</v>
      </c>
      <c r="K41" s="729" t="s">
        <v>697</v>
      </c>
    </row>
    <row r="42" spans="1:11" ht="23.25" customHeight="1">
      <c r="A42" s="1272"/>
      <c r="B42" s="1272"/>
      <c r="C42" s="1272"/>
      <c r="D42" s="1272"/>
      <c r="E42" s="1273"/>
      <c r="F42" s="730" t="s">
        <v>663</v>
      </c>
      <c r="G42" s="730" t="s">
        <v>664</v>
      </c>
      <c r="H42" s="730" t="s">
        <v>663</v>
      </c>
      <c r="I42" s="730" t="s">
        <v>664</v>
      </c>
      <c r="J42" s="730" t="s">
        <v>663</v>
      </c>
      <c r="K42" s="726" t="s">
        <v>664</v>
      </c>
    </row>
    <row r="43" spans="1:11" ht="19.5" customHeight="1">
      <c r="A43" s="717"/>
      <c r="B43" s="718" t="s">
        <v>698</v>
      </c>
      <c r="C43" s="717"/>
      <c r="D43" s="717"/>
      <c r="E43" s="717"/>
      <c r="F43" s="715">
        <f t="shared" ref="F43:K43" si="6">F44+F49+F52+F55+F59+F64+F66</f>
        <v>16507222</v>
      </c>
      <c r="G43" s="715">
        <f t="shared" si="6"/>
        <v>56012414</v>
      </c>
      <c r="H43" s="715">
        <f t="shared" si="6"/>
        <v>14820675</v>
      </c>
      <c r="I43" s="715">
        <f t="shared" si="6"/>
        <v>48369822</v>
      </c>
      <c r="J43" s="715">
        <f t="shared" si="6"/>
        <v>1686547</v>
      </c>
      <c r="K43" s="716">
        <f t="shared" si="6"/>
        <v>7642592</v>
      </c>
    </row>
    <row r="44" spans="1:11" ht="19.5" customHeight="1">
      <c r="A44" s="717"/>
      <c r="B44" s="717"/>
      <c r="C44" s="718" t="s">
        <v>699</v>
      </c>
      <c r="D44" s="717"/>
      <c r="E44" s="717"/>
      <c r="F44" s="715">
        <f t="shared" ref="F44:K44" si="7">F45+F46+F47+F48</f>
        <v>6265223</v>
      </c>
      <c r="G44" s="715">
        <f t="shared" si="7"/>
        <v>24000181</v>
      </c>
      <c r="H44" s="715">
        <f t="shared" si="7"/>
        <v>6265223</v>
      </c>
      <c r="I44" s="715">
        <f t="shared" si="7"/>
        <v>24000181</v>
      </c>
      <c r="J44" s="715">
        <f t="shared" si="7"/>
        <v>0</v>
      </c>
      <c r="K44" s="716">
        <f t="shared" si="7"/>
        <v>0</v>
      </c>
    </row>
    <row r="45" spans="1:11" ht="19.5" customHeight="1">
      <c r="A45" s="717"/>
      <c r="B45" s="717"/>
      <c r="C45" s="718"/>
      <c r="D45" s="717" t="s">
        <v>700</v>
      </c>
      <c r="E45" s="717"/>
      <c r="F45" s="715">
        <v>2022401</v>
      </c>
      <c r="G45" s="715">
        <v>6360315</v>
      </c>
      <c r="H45" s="715">
        <v>2022401</v>
      </c>
      <c r="I45" s="715">
        <v>6360315</v>
      </c>
      <c r="J45" s="715">
        <v>0</v>
      </c>
      <c r="K45" s="716">
        <v>0</v>
      </c>
    </row>
    <row r="46" spans="1:11" ht="19.5" customHeight="1">
      <c r="A46" s="717"/>
      <c r="B46" s="717"/>
      <c r="C46" s="718"/>
      <c r="D46" s="717" t="s">
        <v>701</v>
      </c>
      <c r="E46" s="717"/>
      <c r="F46" s="715">
        <v>1784000</v>
      </c>
      <c r="G46" s="715">
        <v>9113000</v>
      </c>
      <c r="H46" s="715">
        <v>1784000</v>
      </c>
      <c r="I46" s="715">
        <v>9113000</v>
      </c>
      <c r="J46" s="715">
        <v>0</v>
      </c>
      <c r="K46" s="716">
        <v>0</v>
      </c>
    </row>
    <row r="47" spans="1:11" ht="19.5" customHeight="1">
      <c r="A47" s="717"/>
      <c r="B47" s="717"/>
      <c r="C47" s="718"/>
      <c r="D47" s="717" t="s">
        <v>702</v>
      </c>
      <c r="E47" s="717"/>
      <c r="F47" s="715">
        <v>2453078</v>
      </c>
      <c r="G47" s="715">
        <v>8505351</v>
      </c>
      <c r="H47" s="715">
        <v>2453078</v>
      </c>
      <c r="I47" s="715">
        <v>8505351</v>
      </c>
      <c r="J47" s="715">
        <v>0</v>
      </c>
      <c r="K47" s="716">
        <v>0</v>
      </c>
    </row>
    <row r="48" spans="1:11" ht="19.5" customHeight="1">
      <c r="A48" s="717"/>
      <c r="B48" s="717"/>
      <c r="C48" s="718"/>
      <c r="D48" s="717" t="s">
        <v>703</v>
      </c>
      <c r="E48" s="717"/>
      <c r="F48" s="715">
        <v>5744</v>
      </c>
      <c r="G48" s="715">
        <v>21515</v>
      </c>
      <c r="H48" s="715">
        <v>5744</v>
      </c>
      <c r="I48" s="715">
        <v>21515</v>
      </c>
      <c r="J48" s="715">
        <v>0</v>
      </c>
      <c r="K48" s="716">
        <v>0</v>
      </c>
    </row>
    <row r="49" spans="1:13" ht="19.5" customHeight="1">
      <c r="A49" s="717"/>
      <c r="B49" s="717"/>
      <c r="C49" s="718" t="s">
        <v>704</v>
      </c>
      <c r="D49" s="717"/>
      <c r="E49" s="717"/>
      <c r="F49" s="715">
        <f t="shared" ref="F49:K49" si="8">F50+F51</f>
        <v>1065178</v>
      </c>
      <c r="G49" s="715">
        <f t="shared" si="8"/>
        <v>2831204</v>
      </c>
      <c r="H49" s="715">
        <f t="shared" si="8"/>
        <v>1065178</v>
      </c>
      <c r="I49" s="715">
        <f t="shared" si="8"/>
        <v>2831204</v>
      </c>
      <c r="J49" s="715">
        <f t="shared" si="8"/>
        <v>0</v>
      </c>
      <c r="K49" s="716">
        <f t="shared" si="8"/>
        <v>0</v>
      </c>
    </row>
    <row r="50" spans="1:13" ht="19.5" customHeight="1">
      <c r="A50" s="717"/>
      <c r="B50" s="717"/>
      <c r="C50" s="718"/>
      <c r="D50" s="717" t="s">
        <v>705</v>
      </c>
      <c r="E50" s="717"/>
      <c r="F50" s="715">
        <v>510631</v>
      </c>
      <c r="G50" s="715">
        <v>999745</v>
      </c>
      <c r="H50" s="715">
        <v>510631</v>
      </c>
      <c r="I50" s="715">
        <v>999745</v>
      </c>
      <c r="J50" s="715">
        <v>0</v>
      </c>
      <c r="K50" s="716">
        <v>0</v>
      </c>
    </row>
    <row r="51" spans="1:13" ht="19.5" customHeight="1">
      <c r="A51" s="717"/>
      <c r="B51" s="717"/>
      <c r="C51" s="718"/>
      <c r="D51" s="717" t="s">
        <v>706</v>
      </c>
      <c r="E51" s="717"/>
      <c r="F51" s="715">
        <v>554547</v>
      </c>
      <c r="G51" s="715">
        <v>1831459</v>
      </c>
      <c r="H51" s="715">
        <v>554547</v>
      </c>
      <c r="I51" s="715">
        <v>1831459</v>
      </c>
      <c r="J51" s="715">
        <v>0</v>
      </c>
      <c r="K51" s="716">
        <v>0</v>
      </c>
    </row>
    <row r="52" spans="1:13" ht="19.5" customHeight="1">
      <c r="A52" s="717"/>
      <c r="B52" s="717"/>
      <c r="C52" s="718" t="s">
        <v>707</v>
      </c>
      <c r="D52" s="717"/>
      <c r="E52" s="717"/>
      <c r="F52" s="715">
        <f t="shared" ref="F52:K52" si="9">F53+F54</f>
        <v>5102033</v>
      </c>
      <c r="G52" s="715">
        <f t="shared" si="9"/>
        <v>17410038</v>
      </c>
      <c r="H52" s="715">
        <f t="shared" si="9"/>
        <v>3415486</v>
      </c>
      <c r="I52" s="715">
        <f t="shared" si="9"/>
        <v>9767446</v>
      </c>
      <c r="J52" s="715">
        <f t="shared" si="9"/>
        <v>1686547</v>
      </c>
      <c r="K52" s="716">
        <f t="shared" si="9"/>
        <v>7642592</v>
      </c>
    </row>
    <row r="53" spans="1:13" ht="19.5" customHeight="1">
      <c r="A53" s="717"/>
      <c r="B53" s="717"/>
      <c r="C53" s="718"/>
      <c r="D53" s="717" t="s">
        <v>708</v>
      </c>
      <c r="E53" s="717"/>
      <c r="F53" s="715">
        <v>810071</v>
      </c>
      <c r="G53" s="715">
        <v>5653328</v>
      </c>
      <c r="H53" s="715">
        <v>810071</v>
      </c>
      <c r="I53" s="715">
        <v>2578358</v>
      </c>
      <c r="J53" s="715">
        <v>0</v>
      </c>
      <c r="K53" s="716">
        <v>3074970</v>
      </c>
    </row>
    <row r="54" spans="1:13" ht="19.5" customHeight="1">
      <c r="A54" s="717"/>
      <c r="B54" s="717"/>
      <c r="C54" s="718"/>
      <c r="D54" s="717" t="s">
        <v>709</v>
      </c>
      <c r="E54" s="717"/>
      <c r="F54" s="715">
        <v>4291962</v>
      </c>
      <c r="G54" s="715">
        <v>11756710</v>
      </c>
      <c r="H54" s="715">
        <v>2605415</v>
      </c>
      <c r="I54" s="715">
        <v>7189088</v>
      </c>
      <c r="J54" s="715">
        <v>1686547</v>
      </c>
      <c r="K54" s="716">
        <v>4567622</v>
      </c>
    </row>
    <row r="55" spans="1:13" ht="19.5" customHeight="1">
      <c r="A55" s="717"/>
      <c r="B55" s="717"/>
      <c r="C55" s="718" t="s">
        <v>710</v>
      </c>
      <c r="D55" s="717"/>
      <c r="E55" s="717"/>
      <c r="F55" s="715">
        <f t="shared" ref="F55:K55" si="10">F56+F57+F58</f>
        <v>1740229</v>
      </c>
      <c r="G55" s="715">
        <f t="shared" si="10"/>
        <v>4991024</v>
      </c>
      <c r="H55" s="715">
        <f t="shared" si="10"/>
        <v>1740229</v>
      </c>
      <c r="I55" s="715">
        <f t="shared" si="10"/>
        <v>4991024</v>
      </c>
      <c r="J55" s="715">
        <f t="shared" si="10"/>
        <v>0</v>
      </c>
      <c r="K55" s="716">
        <f t="shared" si="10"/>
        <v>0</v>
      </c>
    </row>
    <row r="56" spans="1:13" ht="19.5" customHeight="1">
      <c r="A56" s="717"/>
      <c r="B56" s="717"/>
      <c r="C56" s="718"/>
      <c r="D56" s="717" t="s">
        <v>711</v>
      </c>
      <c r="E56" s="717"/>
      <c r="F56" s="715">
        <v>45237</v>
      </c>
      <c r="G56" s="715">
        <v>191233</v>
      </c>
      <c r="H56" s="715">
        <v>45237</v>
      </c>
      <c r="I56" s="715">
        <v>191233</v>
      </c>
      <c r="J56" s="715">
        <v>0</v>
      </c>
      <c r="K56" s="716">
        <v>0</v>
      </c>
    </row>
    <row r="57" spans="1:13" ht="19.5" customHeight="1">
      <c r="A57" s="717"/>
      <c r="B57" s="717"/>
      <c r="C57" s="718"/>
      <c r="D57" s="717" t="s">
        <v>712</v>
      </c>
      <c r="E57" s="717"/>
      <c r="F57" s="715">
        <v>2418</v>
      </c>
      <c r="G57" s="715">
        <v>14352</v>
      </c>
      <c r="H57" s="715">
        <v>2418</v>
      </c>
      <c r="I57" s="715">
        <v>14352</v>
      </c>
      <c r="J57" s="715">
        <v>0</v>
      </c>
      <c r="K57" s="716">
        <v>0</v>
      </c>
    </row>
    <row r="58" spans="1:13" ht="19.5" customHeight="1">
      <c r="A58" s="717"/>
      <c r="B58" s="717"/>
      <c r="C58" s="718"/>
      <c r="D58" s="717" t="s">
        <v>713</v>
      </c>
      <c r="E58" s="717"/>
      <c r="F58" s="715">
        <v>1692574</v>
      </c>
      <c r="G58" s="715">
        <v>4785439</v>
      </c>
      <c r="H58" s="715">
        <v>1692574</v>
      </c>
      <c r="I58" s="715">
        <v>4785439</v>
      </c>
      <c r="J58" s="715">
        <v>0</v>
      </c>
      <c r="K58" s="716">
        <v>0</v>
      </c>
    </row>
    <row r="59" spans="1:13" ht="19.5" customHeight="1">
      <c r="A59" s="717"/>
      <c r="B59" s="717"/>
      <c r="C59" s="717" t="s">
        <v>714</v>
      </c>
      <c r="D59" s="717"/>
      <c r="E59" s="717"/>
      <c r="F59" s="715">
        <f t="shared" ref="F59:K59" si="11">F60+F61</f>
        <v>2003840</v>
      </c>
      <c r="G59" s="715">
        <f t="shared" si="11"/>
        <v>5275925</v>
      </c>
      <c r="H59" s="715">
        <f t="shared" si="11"/>
        <v>2003840</v>
      </c>
      <c r="I59" s="715">
        <f t="shared" si="11"/>
        <v>5275925</v>
      </c>
      <c r="J59" s="715">
        <f t="shared" si="11"/>
        <v>0</v>
      </c>
      <c r="K59" s="716">
        <f t="shared" si="11"/>
        <v>0</v>
      </c>
    </row>
    <row r="60" spans="1:13" ht="19.5" customHeight="1">
      <c r="A60" s="717"/>
      <c r="B60" s="717"/>
      <c r="C60" s="717"/>
      <c r="D60" s="717" t="s">
        <v>715</v>
      </c>
      <c r="E60" s="717"/>
      <c r="F60" s="715">
        <v>1856401</v>
      </c>
      <c r="G60" s="715">
        <v>5068486</v>
      </c>
      <c r="H60" s="715">
        <v>1856401</v>
      </c>
      <c r="I60" s="715">
        <v>5068486</v>
      </c>
      <c r="J60" s="715">
        <v>0</v>
      </c>
      <c r="K60" s="716">
        <v>0</v>
      </c>
    </row>
    <row r="61" spans="1:13" ht="19.5" customHeight="1">
      <c r="A61" s="717"/>
      <c r="B61" s="717"/>
      <c r="C61" s="717"/>
      <c r="D61" s="717" t="s">
        <v>716</v>
      </c>
      <c r="E61" s="717"/>
      <c r="F61" s="715">
        <v>147439</v>
      </c>
      <c r="G61" s="715">
        <v>207439</v>
      </c>
      <c r="H61" s="715">
        <v>147439</v>
      </c>
      <c r="I61" s="715">
        <v>207439</v>
      </c>
      <c r="J61" s="715">
        <v>0</v>
      </c>
      <c r="K61" s="716">
        <v>0</v>
      </c>
    </row>
    <row r="62" spans="1:13" ht="23.25" customHeight="1">
      <c r="A62" s="1623" t="s">
        <v>657</v>
      </c>
      <c r="B62" s="1624"/>
      <c r="C62" s="1624"/>
      <c r="D62" s="1624"/>
      <c r="E62" s="1625"/>
      <c r="F62" s="1634" t="s">
        <v>658</v>
      </c>
      <c r="G62" s="1635"/>
      <c r="H62" s="727" t="s">
        <v>659</v>
      </c>
      <c r="I62" s="728" t="s">
        <v>696</v>
      </c>
      <c r="J62" s="727" t="s">
        <v>661</v>
      </c>
      <c r="K62" s="729" t="s">
        <v>697</v>
      </c>
      <c r="L62" s="86"/>
      <c r="M62" s="115"/>
    </row>
    <row r="63" spans="1:13" ht="23.25" customHeight="1">
      <c r="A63" s="1272"/>
      <c r="B63" s="1272"/>
      <c r="C63" s="1272"/>
      <c r="D63" s="1272"/>
      <c r="E63" s="1273"/>
      <c r="F63" s="730" t="s">
        <v>663</v>
      </c>
      <c r="G63" s="730" t="s">
        <v>664</v>
      </c>
      <c r="H63" s="730" t="s">
        <v>663</v>
      </c>
      <c r="I63" s="730" t="s">
        <v>664</v>
      </c>
      <c r="J63" s="730" t="s">
        <v>663</v>
      </c>
      <c r="K63" s="726" t="s">
        <v>664</v>
      </c>
      <c r="L63" s="86"/>
      <c r="M63" s="116"/>
    </row>
    <row r="64" spans="1:13" ht="19.5" customHeight="1">
      <c r="A64" s="717"/>
      <c r="B64" s="717"/>
      <c r="C64" s="717" t="s">
        <v>717</v>
      </c>
      <c r="D64" s="717"/>
      <c r="E64" s="717"/>
      <c r="F64" s="715">
        <f t="shared" ref="F64:K64" si="12">F65</f>
        <v>274319</v>
      </c>
      <c r="G64" s="715">
        <f t="shared" si="12"/>
        <v>1447642</v>
      </c>
      <c r="H64" s="715">
        <f t="shared" si="12"/>
        <v>274319</v>
      </c>
      <c r="I64" s="715">
        <f t="shared" si="12"/>
        <v>1447642</v>
      </c>
      <c r="J64" s="715">
        <f t="shared" si="12"/>
        <v>0</v>
      </c>
      <c r="K64" s="716">
        <f t="shared" si="12"/>
        <v>0</v>
      </c>
    </row>
    <row r="65" spans="1:11" ht="19.5" customHeight="1">
      <c r="A65" s="717"/>
      <c r="B65" s="717"/>
      <c r="C65" s="717"/>
      <c r="D65" s="717" t="s">
        <v>718</v>
      </c>
      <c r="E65" s="717"/>
      <c r="F65" s="715">
        <v>274319</v>
      </c>
      <c r="G65" s="715">
        <v>1447642</v>
      </c>
      <c r="H65" s="715">
        <v>274319</v>
      </c>
      <c r="I65" s="715">
        <v>1447642</v>
      </c>
      <c r="J65" s="715">
        <v>0</v>
      </c>
      <c r="K65" s="716">
        <v>0</v>
      </c>
    </row>
    <row r="66" spans="1:11" ht="19.5" customHeight="1">
      <c r="A66" s="717"/>
      <c r="B66" s="717"/>
      <c r="C66" s="717" t="s">
        <v>719</v>
      </c>
      <c r="D66" s="717"/>
      <c r="E66" s="717"/>
      <c r="F66" s="715">
        <f t="shared" ref="F66:K66" si="13">F68</f>
        <v>56400</v>
      </c>
      <c r="G66" s="715">
        <f t="shared" si="13"/>
        <v>56400</v>
      </c>
      <c r="H66" s="715">
        <f t="shared" si="13"/>
        <v>56400</v>
      </c>
      <c r="I66" s="715">
        <f t="shared" si="13"/>
        <v>56400</v>
      </c>
      <c r="J66" s="715">
        <f t="shared" si="13"/>
        <v>0</v>
      </c>
      <c r="K66" s="716">
        <f t="shared" si="13"/>
        <v>0</v>
      </c>
    </row>
    <row r="67" spans="1:11" ht="19.5" customHeight="1">
      <c r="A67" s="717"/>
      <c r="B67" s="717"/>
      <c r="C67" s="717" t="s">
        <v>720</v>
      </c>
      <c r="D67" s="717"/>
      <c r="E67" s="717"/>
      <c r="F67" s="715"/>
      <c r="G67" s="715"/>
      <c r="H67" s="715"/>
      <c r="I67" s="715"/>
      <c r="J67" s="715"/>
      <c r="K67" s="716"/>
    </row>
    <row r="68" spans="1:11" ht="19.5" customHeight="1">
      <c r="A68" s="717"/>
      <c r="B68" s="717"/>
      <c r="C68" s="731" t="s">
        <v>721</v>
      </c>
      <c r="D68" s="717"/>
      <c r="E68" s="717"/>
      <c r="F68" s="715">
        <v>56400</v>
      </c>
      <c r="G68" s="715">
        <v>56400</v>
      </c>
      <c r="H68" s="715">
        <v>56400</v>
      </c>
      <c r="I68" s="715">
        <v>56400</v>
      </c>
      <c r="J68" s="715">
        <v>0</v>
      </c>
      <c r="K68" s="716">
        <v>0</v>
      </c>
    </row>
    <row r="69" spans="1:11" ht="19.5" customHeight="1">
      <c r="A69" s="717"/>
      <c r="B69" s="718" t="s">
        <v>722</v>
      </c>
      <c r="C69" s="717"/>
      <c r="D69" s="717"/>
      <c r="E69" s="717"/>
      <c r="F69" s="715">
        <f t="shared" ref="F69:K69" si="14">F70+F74+F77+F82+F84+F87</f>
        <v>178169</v>
      </c>
      <c r="G69" s="715">
        <f t="shared" si="14"/>
        <v>15295260</v>
      </c>
      <c r="H69" s="715">
        <f t="shared" si="14"/>
        <v>62397</v>
      </c>
      <c r="I69" s="715">
        <f t="shared" si="14"/>
        <v>411430</v>
      </c>
      <c r="J69" s="715">
        <f t="shared" si="14"/>
        <v>115772</v>
      </c>
      <c r="K69" s="716">
        <f t="shared" si="14"/>
        <v>14883830</v>
      </c>
    </row>
    <row r="70" spans="1:11" ht="19.5" customHeight="1">
      <c r="A70" s="717"/>
      <c r="B70" s="717"/>
      <c r="C70" s="718" t="s">
        <v>699</v>
      </c>
      <c r="D70" s="717"/>
      <c r="E70" s="717"/>
      <c r="F70" s="715">
        <f t="shared" ref="F70:K70" si="15">F71+F72+F73</f>
        <v>62397</v>
      </c>
      <c r="G70" s="715">
        <f t="shared" si="15"/>
        <v>411430</v>
      </c>
      <c r="H70" s="715">
        <f t="shared" si="15"/>
        <v>62397</v>
      </c>
      <c r="I70" s="715">
        <f t="shared" si="15"/>
        <v>411430</v>
      </c>
      <c r="J70" s="715">
        <f t="shared" si="15"/>
        <v>0</v>
      </c>
      <c r="K70" s="716">
        <f t="shared" si="15"/>
        <v>0</v>
      </c>
    </row>
    <row r="71" spans="1:11" ht="19.5" customHeight="1">
      <c r="A71" s="717"/>
      <c r="B71" s="717"/>
      <c r="C71" s="718"/>
      <c r="D71" s="717" t="s">
        <v>700</v>
      </c>
      <c r="E71" s="717"/>
      <c r="F71" s="715">
        <v>62397</v>
      </c>
      <c r="G71" s="715">
        <v>411430</v>
      </c>
      <c r="H71" s="715">
        <v>62397</v>
      </c>
      <c r="I71" s="715">
        <v>411430</v>
      </c>
      <c r="J71" s="715">
        <v>0</v>
      </c>
      <c r="K71" s="716">
        <v>0</v>
      </c>
    </row>
    <row r="72" spans="1:11" ht="19.5" customHeight="1">
      <c r="A72" s="717"/>
      <c r="B72" s="717"/>
      <c r="C72" s="718"/>
      <c r="D72" s="717" t="s">
        <v>701</v>
      </c>
      <c r="E72" s="717"/>
      <c r="F72" s="715"/>
      <c r="G72" s="715"/>
      <c r="H72" s="715"/>
      <c r="I72" s="715"/>
      <c r="J72" s="715"/>
      <c r="K72" s="716"/>
    </row>
    <row r="73" spans="1:11" ht="19.5" customHeight="1">
      <c r="A73" s="717"/>
      <c r="B73" s="717"/>
      <c r="C73" s="718"/>
      <c r="D73" s="717" t="s">
        <v>702</v>
      </c>
      <c r="E73" s="717"/>
      <c r="F73" s="715"/>
      <c r="G73" s="715"/>
      <c r="H73" s="715"/>
      <c r="I73" s="715"/>
      <c r="J73" s="715"/>
      <c r="K73" s="716"/>
    </row>
    <row r="74" spans="1:11" ht="19.5" customHeight="1">
      <c r="A74" s="717"/>
      <c r="B74" s="717"/>
      <c r="C74" s="718" t="s">
        <v>704</v>
      </c>
      <c r="D74" s="717"/>
      <c r="E74" s="717"/>
      <c r="F74" s="715">
        <f t="shared" ref="F74:K74" si="16">F75+F76</f>
        <v>0</v>
      </c>
      <c r="G74" s="715">
        <f t="shared" si="16"/>
        <v>0</v>
      </c>
      <c r="H74" s="715">
        <f t="shared" si="16"/>
        <v>0</v>
      </c>
      <c r="I74" s="715">
        <f t="shared" si="16"/>
        <v>0</v>
      </c>
      <c r="J74" s="715">
        <f t="shared" si="16"/>
        <v>0</v>
      </c>
      <c r="K74" s="716">
        <f t="shared" si="16"/>
        <v>0</v>
      </c>
    </row>
    <row r="75" spans="1:11" ht="19.5" customHeight="1">
      <c r="A75" s="717"/>
      <c r="B75" s="717"/>
      <c r="C75" s="718"/>
      <c r="D75" s="717" t="s">
        <v>705</v>
      </c>
      <c r="E75" s="717"/>
      <c r="F75" s="715"/>
      <c r="G75" s="715"/>
      <c r="H75" s="715"/>
      <c r="I75" s="715"/>
      <c r="J75" s="715"/>
      <c r="K75" s="716"/>
    </row>
    <row r="76" spans="1:11" ht="19.5" customHeight="1">
      <c r="A76" s="717"/>
      <c r="B76" s="717"/>
      <c r="C76" s="718"/>
      <c r="D76" s="717" t="s">
        <v>706</v>
      </c>
      <c r="E76" s="717"/>
      <c r="F76" s="715"/>
      <c r="G76" s="715"/>
      <c r="H76" s="715"/>
      <c r="I76" s="715"/>
      <c r="J76" s="715"/>
      <c r="K76" s="716"/>
    </row>
    <row r="77" spans="1:11" ht="19.5" customHeight="1">
      <c r="A77" s="717"/>
      <c r="B77" s="717"/>
      <c r="C77" s="718" t="s">
        <v>707</v>
      </c>
      <c r="D77" s="717"/>
      <c r="E77" s="717"/>
      <c r="F77" s="715">
        <f t="shared" ref="F77:K77" si="17">F78+F79</f>
        <v>115772</v>
      </c>
      <c r="G77" s="715">
        <f t="shared" si="17"/>
        <v>14883830</v>
      </c>
      <c r="H77" s="715">
        <f t="shared" si="17"/>
        <v>0</v>
      </c>
      <c r="I77" s="715">
        <f t="shared" si="17"/>
        <v>0</v>
      </c>
      <c r="J77" s="715">
        <f t="shared" si="17"/>
        <v>115772</v>
      </c>
      <c r="K77" s="716">
        <f t="shared" si="17"/>
        <v>14883830</v>
      </c>
    </row>
    <row r="78" spans="1:11" ht="19.5" customHeight="1">
      <c r="A78" s="717"/>
      <c r="B78" s="717"/>
      <c r="C78" s="718"/>
      <c r="D78" s="717" t="s">
        <v>708</v>
      </c>
      <c r="E78" s="717"/>
      <c r="F78" s="715"/>
      <c r="G78" s="715"/>
      <c r="H78" s="715"/>
      <c r="I78" s="715"/>
      <c r="J78" s="715"/>
      <c r="K78" s="716"/>
    </row>
    <row r="79" spans="1:11" ht="23.25" customHeight="1">
      <c r="A79" s="717"/>
      <c r="B79" s="717"/>
      <c r="C79" s="718"/>
      <c r="D79" s="717" t="s">
        <v>709</v>
      </c>
      <c r="E79" s="717"/>
      <c r="F79" s="715">
        <v>115772</v>
      </c>
      <c r="G79" s="715">
        <v>14883830</v>
      </c>
      <c r="H79" s="715">
        <v>0</v>
      </c>
      <c r="I79" s="715">
        <v>0</v>
      </c>
      <c r="J79" s="715">
        <v>115772</v>
      </c>
      <c r="K79" s="716">
        <v>14883830</v>
      </c>
    </row>
    <row r="80" spans="1:11" ht="23.25" customHeight="1">
      <c r="A80" s="1623" t="s">
        <v>657</v>
      </c>
      <c r="B80" s="1624"/>
      <c r="C80" s="1624"/>
      <c r="D80" s="1624"/>
      <c r="E80" s="1625"/>
      <c r="F80" s="1634" t="s">
        <v>658</v>
      </c>
      <c r="G80" s="1635"/>
      <c r="H80" s="727" t="s">
        <v>659</v>
      </c>
      <c r="I80" s="728" t="s">
        <v>696</v>
      </c>
      <c r="J80" s="727" t="s">
        <v>661</v>
      </c>
      <c r="K80" s="729" t="s">
        <v>697</v>
      </c>
    </row>
    <row r="81" spans="1:11" ht="20.25" customHeight="1">
      <c r="A81" s="1272"/>
      <c r="B81" s="1272"/>
      <c r="C81" s="1272"/>
      <c r="D81" s="1272"/>
      <c r="E81" s="1273"/>
      <c r="F81" s="730" t="s">
        <v>663</v>
      </c>
      <c r="G81" s="730" t="s">
        <v>664</v>
      </c>
      <c r="H81" s="730" t="s">
        <v>663</v>
      </c>
      <c r="I81" s="730" t="s">
        <v>664</v>
      </c>
      <c r="J81" s="730" t="s">
        <v>663</v>
      </c>
      <c r="K81" s="726" t="s">
        <v>664</v>
      </c>
    </row>
    <row r="82" spans="1:11" ht="20.25" customHeight="1">
      <c r="A82" s="717"/>
      <c r="B82" s="717"/>
      <c r="C82" s="718" t="s">
        <v>710</v>
      </c>
      <c r="D82" s="717"/>
      <c r="E82" s="717"/>
      <c r="F82" s="715">
        <f t="shared" ref="F82:K82" si="18">F83</f>
        <v>0</v>
      </c>
      <c r="G82" s="715">
        <f t="shared" si="18"/>
        <v>0</v>
      </c>
      <c r="H82" s="715">
        <f t="shared" si="18"/>
        <v>0</v>
      </c>
      <c r="I82" s="715">
        <f t="shared" si="18"/>
        <v>0</v>
      </c>
      <c r="J82" s="715">
        <f t="shared" si="18"/>
        <v>0</v>
      </c>
      <c r="K82" s="716">
        <f t="shared" si="18"/>
        <v>0</v>
      </c>
    </row>
    <row r="83" spans="1:11" ht="20.25" customHeight="1">
      <c r="A83" s="717"/>
      <c r="B83" s="717"/>
      <c r="C83" s="718"/>
      <c r="D83" s="717" t="s">
        <v>713</v>
      </c>
      <c r="E83" s="717"/>
      <c r="F83" s="715">
        <v>0</v>
      </c>
      <c r="G83" s="715"/>
      <c r="H83" s="715"/>
      <c r="I83" s="715"/>
      <c r="J83" s="715"/>
      <c r="K83" s="716"/>
    </row>
    <row r="84" spans="1:11" ht="20.25" customHeight="1">
      <c r="A84" s="717"/>
      <c r="B84" s="717"/>
      <c r="C84" s="717" t="s">
        <v>714</v>
      </c>
      <c r="D84" s="717"/>
      <c r="E84" s="717"/>
      <c r="F84" s="715">
        <f t="shared" ref="F84:K84" si="19">F85+F86</f>
        <v>0</v>
      </c>
      <c r="G84" s="715">
        <f t="shared" si="19"/>
        <v>0</v>
      </c>
      <c r="H84" s="715">
        <f t="shared" si="19"/>
        <v>0</v>
      </c>
      <c r="I84" s="715">
        <f t="shared" si="19"/>
        <v>0</v>
      </c>
      <c r="J84" s="715">
        <f t="shared" si="19"/>
        <v>0</v>
      </c>
      <c r="K84" s="716">
        <f t="shared" si="19"/>
        <v>0</v>
      </c>
    </row>
    <row r="85" spans="1:11" ht="20.25" customHeight="1">
      <c r="A85" s="717"/>
      <c r="B85" s="717"/>
      <c r="C85" s="717"/>
      <c r="D85" s="717" t="s">
        <v>715</v>
      </c>
      <c r="E85" s="717"/>
      <c r="F85" s="715">
        <v>0</v>
      </c>
      <c r="G85" s="715">
        <v>0</v>
      </c>
      <c r="H85" s="715">
        <v>0</v>
      </c>
      <c r="I85" s="715">
        <v>0</v>
      </c>
      <c r="J85" s="715">
        <v>0</v>
      </c>
      <c r="K85" s="716">
        <v>0</v>
      </c>
    </row>
    <row r="86" spans="1:11" ht="20.25" customHeight="1">
      <c r="A86" s="717"/>
      <c r="B86" s="717"/>
      <c r="C86" s="717"/>
      <c r="D86" s="717" t="s">
        <v>716</v>
      </c>
      <c r="E86" s="717"/>
      <c r="F86" s="715">
        <v>0</v>
      </c>
      <c r="G86" s="715">
        <v>0</v>
      </c>
      <c r="H86" s="715">
        <v>0</v>
      </c>
      <c r="I86" s="715">
        <v>0</v>
      </c>
      <c r="J86" s="715">
        <v>0</v>
      </c>
      <c r="K86" s="716">
        <v>0</v>
      </c>
    </row>
    <row r="87" spans="1:11" ht="20.25" customHeight="1">
      <c r="A87" s="717"/>
      <c r="B87" s="717"/>
      <c r="C87" s="717" t="s">
        <v>723</v>
      </c>
      <c r="D87" s="717"/>
      <c r="E87" s="717"/>
      <c r="F87" s="715">
        <f t="shared" ref="F87:K87" si="20">F88</f>
        <v>0</v>
      </c>
      <c r="G87" s="715">
        <f t="shared" si="20"/>
        <v>0</v>
      </c>
      <c r="H87" s="715">
        <f t="shared" si="20"/>
        <v>0</v>
      </c>
      <c r="I87" s="715">
        <f t="shared" si="20"/>
        <v>0</v>
      </c>
      <c r="J87" s="715">
        <f t="shared" si="20"/>
        <v>0</v>
      </c>
      <c r="K87" s="716">
        <f t="shared" si="20"/>
        <v>0</v>
      </c>
    </row>
    <row r="88" spans="1:11" ht="20.25" customHeight="1">
      <c r="A88" s="717"/>
      <c r="B88" s="717"/>
      <c r="C88" s="717"/>
      <c r="D88" s="717" t="s">
        <v>724</v>
      </c>
      <c r="E88" s="717"/>
      <c r="F88" s="715"/>
      <c r="G88" s="715"/>
      <c r="H88" s="715"/>
      <c r="I88" s="715"/>
      <c r="J88" s="715"/>
      <c r="K88" s="716"/>
    </row>
    <row r="89" spans="1:11" ht="20.25" customHeight="1">
      <c r="A89" s="717"/>
      <c r="B89" s="722" t="s">
        <v>690</v>
      </c>
      <c r="C89" s="717"/>
      <c r="D89" s="717"/>
      <c r="E89" s="717"/>
      <c r="F89" s="715">
        <f t="shared" ref="F89:K89" si="21">F43+F69</f>
        <v>16685391</v>
      </c>
      <c r="G89" s="715">
        <f t="shared" si="21"/>
        <v>71307674</v>
      </c>
      <c r="H89" s="715">
        <f t="shared" si="21"/>
        <v>14883072</v>
      </c>
      <c r="I89" s="715">
        <f t="shared" si="21"/>
        <v>48781252</v>
      </c>
      <c r="J89" s="715">
        <f t="shared" si="21"/>
        <v>1802319</v>
      </c>
      <c r="K89" s="716">
        <f t="shared" si="21"/>
        <v>22526422</v>
      </c>
    </row>
    <row r="90" spans="1:11" ht="20.25" customHeight="1">
      <c r="A90" s="717"/>
      <c r="B90" s="717" t="s">
        <v>725</v>
      </c>
      <c r="C90" s="717"/>
      <c r="D90" s="717"/>
      <c r="E90" s="717"/>
      <c r="F90" s="715">
        <f t="shared" ref="F90:K90" si="22">F91+F92</f>
        <v>425290</v>
      </c>
      <c r="G90" s="715">
        <f t="shared" si="22"/>
        <v>687669</v>
      </c>
      <c r="H90" s="715">
        <f t="shared" si="22"/>
        <v>425290</v>
      </c>
      <c r="I90" s="715">
        <f>I91+I92</f>
        <v>687669</v>
      </c>
      <c r="J90" s="715">
        <f t="shared" si="22"/>
        <v>0</v>
      </c>
      <c r="K90" s="716">
        <f t="shared" si="22"/>
        <v>0</v>
      </c>
    </row>
    <row r="91" spans="1:11" ht="20.25" customHeight="1">
      <c r="A91" s="732"/>
      <c r="D91" s="732" t="s">
        <v>726</v>
      </c>
      <c r="E91" s="717"/>
      <c r="F91" s="715">
        <v>425290</v>
      </c>
      <c r="G91" s="715">
        <v>685845</v>
      </c>
      <c r="H91" s="101">
        <v>425290</v>
      </c>
      <c r="I91" s="102">
        <v>685845</v>
      </c>
      <c r="J91" s="102">
        <v>0</v>
      </c>
      <c r="K91" s="103">
        <v>0</v>
      </c>
    </row>
    <row r="92" spans="1:11" ht="20.25" customHeight="1">
      <c r="A92" s="717"/>
      <c r="B92" s="719"/>
      <c r="C92" s="719"/>
      <c r="D92" s="717" t="s">
        <v>727</v>
      </c>
      <c r="E92" s="717"/>
      <c r="F92" s="715">
        <v>0</v>
      </c>
      <c r="G92" s="715">
        <v>1824</v>
      </c>
      <c r="H92" s="101">
        <v>0</v>
      </c>
      <c r="I92" s="102">
        <v>1824</v>
      </c>
      <c r="J92" s="102">
        <v>0</v>
      </c>
      <c r="K92" s="103">
        <v>0</v>
      </c>
    </row>
    <row r="93" spans="1:11" ht="20.25" customHeight="1">
      <c r="A93" s="722" t="s">
        <v>728</v>
      </c>
      <c r="B93" s="717"/>
      <c r="C93" s="717"/>
      <c r="D93" s="717"/>
      <c r="E93" s="733"/>
      <c r="F93" s="715">
        <f>F89+F90</f>
        <v>17110681</v>
      </c>
      <c r="G93" s="715"/>
      <c r="H93" s="101"/>
      <c r="I93" s="102"/>
      <c r="J93" s="102"/>
      <c r="K93" s="103"/>
    </row>
    <row r="94" spans="1:11" ht="20.25" customHeight="1">
      <c r="A94" s="717" t="s">
        <v>729</v>
      </c>
      <c r="B94" s="717"/>
      <c r="C94" s="717"/>
      <c r="D94" s="717"/>
      <c r="E94" s="734"/>
      <c r="F94" s="715">
        <v>814971717</v>
      </c>
      <c r="G94" s="715"/>
      <c r="H94" s="101"/>
      <c r="I94" s="102"/>
      <c r="J94" s="102"/>
      <c r="K94" s="103"/>
    </row>
    <row r="95" spans="1:11" ht="20.25" customHeight="1">
      <c r="A95" s="717" t="s">
        <v>730</v>
      </c>
      <c r="B95" s="717"/>
      <c r="C95" s="717"/>
      <c r="D95" s="717"/>
      <c r="E95" s="717"/>
      <c r="F95" s="735">
        <f>F93+F94</f>
        <v>832082398</v>
      </c>
      <c r="G95" s="715"/>
      <c r="H95" s="101"/>
      <c r="I95" s="102"/>
      <c r="J95" s="102"/>
      <c r="K95" s="103"/>
    </row>
    <row r="96" spans="1:11" ht="20.25" customHeight="1">
      <c r="A96" s="717" t="s">
        <v>731</v>
      </c>
      <c r="B96" s="717"/>
      <c r="C96" s="717"/>
      <c r="D96" s="717"/>
      <c r="E96" s="717"/>
      <c r="F96" s="725">
        <v>8818387</v>
      </c>
      <c r="G96" s="715"/>
      <c r="H96" s="122"/>
      <c r="I96" s="102"/>
      <c r="J96" s="102"/>
      <c r="K96" s="103"/>
    </row>
    <row r="97" spans="1:11" ht="23.25" customHeight="1">
      <c r="A97" s="722" t="s">
        <v>732</v>
      </c>
      <c r="B97" s="717"/>
      <c r="C97" s="717"/>
      <c r="D97" s="717"/>
      <c r="E97" s="717"/>
      <c r="F97" s="725">
        <f>F94+F96</f>
        <v>823790104</v>
      </c>
      <c r="G97" s="715"/>
      <c r="H97" s="123"/>
      <c r="I97" s="108"/>
      <c r="J97" s="108"/>
      <c r="K97" s="109"/>
    </row>
    <row r="98" spans="1:11" ht="17.399999999999999">
      <c r="A98" s="86" t="s">
        <v>733</v>
      </c>
      <c r="B98" s="86"/>
      <c r="C98" s="86"/>
      <c r="D98" s="86"/>
      <c r="E98" s="86" t="s">
        <v>734</v>
      </c>
      <c r="F98" s="1632" t="s">
        <v>735</v>
      </c>
      <c r="G98" s="1632"/>
      <c r="H98" s="70" t="s">
        <v>736</v>
      </c>
      <c r="I98" s="70"/>
      <c r="J98" s="1633" t="s">
        <v>1667</v>
      </c>
      <c r="K98" s="1633"/>
    </row>
    <row r="99" spans="1:11" ht="19.8" customHeight="1">
      <c r="A99" s="86"/>
      <c r="B99" s="86"/>
      <c r="C99" s="86"/>
      <c r="D99" s="86"/>
      <c r="E99" s="86"/>
      <c r="F99" s="124"/>
      <c r="G99" s="124"/>
      <c r="H99" s="70"/>
      <c r="I99" s="70"/>
      <c r="J99" s="125"/>
      <c r="K99" s="125"/>
    </row>
    <row r="100" spans="1:11" ht="17.399999999999999">
      <c r="A100" s="86"/>
      <c r="B100" s="86"/>
      <c r="C100" s="86"/>
      <c r="D100" s="86"/>
      <c r="E100" s="86"/>
      <c r="F100" s="1268" t="s">
        <v>738</v>
      </c>
      <c r="G100" s="1268"/>
      <c r="H100" s="70"/>
      <c r="I100" s="70"/>
      <c r="J100" s="70"/>
      <c r="K100" s="70"/>
    </row>
    <row r="101" spans="1:11" ht="26.4" customHeight="1">
      <c r="A101" s="86" t="s">
        <v>739</v>
      </c>
    </row>
    <row r="102" spans="1:11" ht="17.399999999999999">
      <c r="A102" s="86" t="s">
        <v>740</v>
      </c>
    </row>
  </sheetData>
  <mergeCells count="16">
    <mergeCell ref="A24:E25"/>
    <mergeCell ref="F24:G24"/>
    <mergeCell ref="A1:D1"/>
    <mergeCell ref="A2:D2"/>
    <mergeCell ref="A3:K3"/>
    <mergeCell ref="A5:E6"/>
    <mergeCell ref="F5:G5"/>
    <mergeCell ref="F98:G98"/>
    <mergeCell ref="J98:K98"/>
    <mergeCell ref="F100:G100"/>
    <mergeCell ref="A41:E42"/>
    <mergeCell ref="F41:G41"/>
    <mergeCell ref="A62:E63"/>
    <mergeCell ref="F62:G62"/>
    <mergeCell ref="A80:E81"/>
    <mergeCell ref="F80:G80"/>
  </mergeCells>
  <phoneticPr fontId="7" type="noConversion"/>
  <hyperlinks>
    <hyperlink ref="L3" location="預告統計資料發布時間表!A1" display="回發布時間表" xr:uid="{74C3C4A3-A969-4FFA-BE0C-D266B35D5E75}"/>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3" max="16383" man="1"/>
    <brk id="40" max="16383" man="1"/>
    <brk id="61" max="16383" man="1"/>
    <brk id="78" max="16383" man="1"/>
  </row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6667F-B0C3-4691-A265-497FF2234D0B}">
  <dimension ref="A1:M102"/>
  <sheetViews>
    <sheetView showGridLines="0" view="pageBreakPreview" zoomScale="60" zoomScaleNormal="100" workbookViewId="0">
      <pane xSplit="5" topLeftCell="G1" activePane="topRight" state="frozen"/>
      <selection pane="topRight" activeCell="L3" sqref="L3"/>
    </sheetView>
  </sheetViews>
  <sheetFormatPr defaultColWidth="9" defaultRowHeight="16.2"/>
  <cols>
    <col min="1" max="3" width="3" style="73" customWidth="1"/>
    <col min="4" max="4" width="17.44140625" style="73" customWidth="1"/>
    <col min="5" max="5" width="17.33203125" style="73" customWidth="1"/>
    <col min="6" max="6" width="18" style="126" customWidth="1"/>
    <col min="7" max="7" width="22.109375" style="126" customWidth="1"/>
    <col min="8" max="8" width="18" style="126" customWidth="1"/>
    <col min="9" max="9" width="22.109375" style="126" customWidth="1"/>
    <col min="10" max="10" width="17.88671875" style="126" customWidth="1"/>
    <col min="11" max="11" width="26.109375" style="126" customWidth="1"/>
    <col min="12" max="12" width="9" style="73"/>
    <col min="13" max="13" width="9.109375" style="73" customWidth="1"/>
    <col min="14" max="256" width="9" style="73"/>
    <col min="257" max="259" width="3" style="73" customWidth="1"/>
    <col min="260" max="260" width="17.44140625" style="73" customWidth="1"/>
    <col min="261" max="261" width="17.33203125" style="73" customWidth="1"/>
    <col min="262" max="262" width="18" style="73" customWidth="1"/>
    <col min="263" max="263" width="22.109375" style="73" customWidth="1"/>
    <col min="264" max="264" width="18" style="73" customWidth="1"/>
    <col min="265" max="265" width="22.109375" style="73" customWidth="1"/>
    <col min="266" max="266" width="17.88671875" style="73" customWidth="1"/>
    <col min="267" max="267" width="26.109375" style="73" customWidth="1"/>
    <col min="268" max="268" width="9" style="73"/>
    <col min="269" max="269" width="9.109375" style="73" customWidth="1"/>
    <col min="270" max="512" width="9" style="73"/>
    <col min="513" max="515" width="3" style="73" customWidth="1"/>
    <col min="516" max="516" width="17.44140625" style="73" customWidth="1"/>
    <col min="517" max="517" width="17.33203125" style="73" customWidth="1"/>
    <col min="518" max="518" width="18" style="73" customWidth="1"/>
    <col min="519" max="519" width="22.109375" style="73" customWidth="1"/>
    <col min="520" max="520" width="18" style="73" customWidth="1"/>
    <col min="521" max="521" width="22.109375" style="73" customWidth="1"/>
    <col min="522" max="522" width="17.88671875" style="73" customWidth="1"/>
    <col min="523" max="523" width="26.109375" style="73" customWidth="1"/>
    <col min="524" max="524" width="9" style="73"/>
    <col min="525" max="525" width="9.109375" style="73" customWidth="1"/>
    <col min="526" max="768" width="9" style="73"/>
    <col min="769" max="771" width="3" style="73" customWidth="1"/>
    <col min="772" max="772" width="17.44140625" style="73" customWidth="1"/>
    <col min="773" max="773" width="17.33203125" style="73" customWidth="1"/>
    <col min="774" max="774" width="18" style="73" customWidth="1"/>
    <col min="775" max="775" width="22.109375" style="73" customWidth="1"/>
    <col min="776" max="776" width="18" style="73" customWidth="1"/>
    <col min="777" max="777" width="22.109375" style="73" customWidth="1"/>
    <col min="778" max="778" width="17.88671875" style="73" customWidth="1"/>
    <col min="779" max="779" width="26.109375" style="73" customWidth="1"/>
    <col min="780" max="780" width="9" style="73"/>
    <col min="781" max="781" width="9.109375" style="73" customWidth="1"/>
    <col min="782" max="1024" width="9" style="73"/>
    <col min="1025" max="1027" width="3" style="73" customWidth="1"/>
    <col min="1028" max="1028" width="17.44140625" style="73" customWidth="1"/>
    <col min="1029" max="1029" width="17.33203125" style="73" customWidth="1"/>
    <col min="1030" max="1030" width="18" style="73" customWidth="1"/>
    <col min="1031" max="1031" width="22.109375" style="73" customWidth="1"/>
    <col min="1032" max="1032" width="18" style="73" customWidth="1"/>
    <col min="1033" max="1033" width="22.109375" style="73" customWidth="1"/>
    <col min="1034" max="1034" width="17.88671875" style="73" customWidth="1"/>
    <col min="1035" max="1035" width="26.109375" style="73" customWidth="1"/>
    <col min="1036" max="1036" width="9" style="73"/>
    <col min="1037" max="1037" width="9.109375" style="73" customWidth="1"/>
    <col min="1038" max="1280" width="9" style="73"/>
    <col min="1281" max="1283" width="3" style="73" customWidth="1"/>
    <col min="1284" max="1284" width="17.44140625" style="73" customWidth="1"/>
    <col min="1285" max="1285" width="17.33203125" style="73" customWidth="1"/>
    <col min="1286" max="1286" width="18" style="73" customWidth="1"/>
    <col min="1287" max="1287" width="22.109375" style="73" customWidth="1"/>
    <col min="1288" max="1288" width="18" style="73" customWidth="1"/>
    <col min="1289" max="1289" width="22.109375" style="73" customWidth="1"/>
    <col min="1290" max="1290" width="17.88671875" style="73" customWidth="1"/>
    <col min="1291" max="1291" width="26.109375" style="73" customWidth="1"/>
    <col min="1292" max="1292" width="9" style="73"/>
    <col min="1293" max="1293" width="9.109375" style="73" customWidth="1"/>
    <col min="1294" max="1536" width="9" style="73"/>
    <col min="1537" max="1539" width="3" style="73" customWidth="1"/>
    <col min="1540" max="1540" width="17.44140625" style="73" customWidth="1"/>
    <col min="1541" max="1541" width="17.33203125" style="73" customWidth="1"/>
    <col min="1542" max="1542" width="18" style="73" customWidth="1"/>
    <col min="1543" max="1543" width="22.109375" style="73" customWidth="1"/>
    <col min="1544" max="1544" width="18" style="73" customWidth="1"/>
    <col min="1545" max="1545" width="22.109375" style="73" customWidth="1"/>
    <col min="1546" max="1546" width="17.88671875" style="73" customWidth="1"/>
    <col min="1547" max="1547" width="26.109375" style="73" customWidth="1"/>
    <col min="1548" max="1548" width="9" style="73"/>
    <col min="1549" max="1549" width="9.109375" style="73" customWidth="1"/>
    <col min="1550" max="1792" width="9" style="73"/>
    <col min="1793" max="1795" width="3" style="73" customWidth="1"/>
    <col min="1796" max="1796" width="17.44140625" style="73" customWidth="1"/>
    <col min="1797" max="1797" width="17.33203125" style="73" customWidth="1"/>
    <col min="1798" max="1798" width="18" style="73" customWidth="1"/>
    <col min="1799" max="1799" width="22.109375" style="73" customWidth="1"/>
    <col min="1800" max="1800" width="18" style="73" customWidth="1"/>
    <col min="1801" max="1801" width="22.109375" style="73" customWidth="1"/>
    <col min="1802" max="1802" width="17.88671875" style="73" customWidth="1"/>
    <col min="1803" max="1803" width="26.109375" style="73" customWidth="1"/>
    <col min="1804" max="1804" width="9" style="73"/>
    <col min="1805" max="1805" width="9.109375" style="73" customWidth="1"/>
    <col min="1806" max="2048" width="9" style="73"/>
    <col min="2049" max="2051" width="3" style="73" customWidth="1"/>
    <col min="2052" max="2052" width="17.44140625" style="73" customWidth="1"/>
    <col min="2053" max="2053" width="17.33203125" style="73" customWidth="1"/>
    <col min="2054" max="2054" width="18" style="73" customWidth="1"/>
    <col min="2055" max="2055" width="22.109375" style="73" customWidth="1"/>
    <col min="2056" max="2056" width="18" style="73" customWidth="1"/>
    <col min="2057" max="2057" width="22.109375" style="73" customWidth="1"/>
    <col min="2058" max="2058" width="17.88671875" style="73" customWidth="1"/>
    <col min="2059" max="2059" width="26.109375" style="73" customWidth="1"/>
    <col min="2060" max="2060" width="9" style="73"/>
    <col min="2061" max="2061" width="9.109375" style="73" customWidth="1"/>
    <col min="2062" max="2304" width="9" style="73"/>
    <col min="2305" max="2307" width="3" style="73" customWidth="1"/>
    <col min="2308" max="2308" width="17.44140625" style="73" customWidth="1"/>
    <col min="2309" max="2309" width="17.33203125" style="73" customWidth="1"/>
    <col min="2310" max="2310" width="18" style="73" customWidth="1"/>
    <col min="2311" max="2311" width="22.109375" style="73" customWidth="1"/>
    <col min="2312" max="2312" width="18" style="73" customWidth="1"/>
    <col min="2313" max="2313" width="22.109375" style="73" customWidth="1"/>
    <col min="2314" max="2314" width="17.88671875" style="73" customWidth="1"/>
    <col min="2315" max="2315" width="26.109375" style="73" customWidth="1"/>
    <col min="2316" max="2316" width="9" style="73"/>
    <col min="2317" max="2317" width="9.109375" style="73" customWidth="1"/>
    <col min="2318" max="2560" width="9" style="73"/>
    <col min="2561" max="2563" width="3" style="73" customWidth="1"/>
    <col min="2564" max="2564" width="17.44140625" style="73" customWidth="1"/>
    <col min="2565" max="2565" width="17.33203125" style="73" customWidth="1"/>
    <col min="2566" max="2566" width="18" style="73" customWidth="1"/>
    <col min="2567" max="2567" width="22.109375" style="73" customWidth="1"/>
    <col min="2568" max="2568" width="18" style="73" customWidth="1"/>
    <col min="2569" max="2569" width="22.109375" style="73" customWidth="1"/>
    <col min="2570" max="2570" width="17.88671875" style="73" customWidth="1"/>
    <col min="2571" max="2571" width="26.109375" style="73" customWidth="1"/>
    <col min="2572" max="2572" width="9" style="73"/>
    <col min="2573" max="2573" width="9.109375" style="73" customWidth="1"/>
    <col min="2574" max="2816" width="9" style="73"/>
    <col min="2817" max="2819" width="3" style="73" customWidth="1"/>
    <col min="2820" max="2820" width="17.44140625" style="73" customWidth="1"/>
    <col min="2821" max="2821" width="17.33203125" style="73" customWidth="1"/>
    <col min="2822" max="2822" width="18" style="73" customWidth="1"/>
    <col min="2823" max="2823" width="22.109375" style="73" customWidth="1"/>
    <col min="2824" max="2824" width="18" style="73" customWidth="1"/>
    <col min="2825" max="2825" width="22.109375" style="73" customWidth="1"/>
    <col min="2826" max="2826" width="17.88671875" style="73" customWidth="1"/>
    <col min="2827" max="2827" width="26.109375" style="73" customWidth="1"/>
    <col min="2828" max="2828" width="9" style="73"/>
    <col min="2829" max="2829" width="9.109375" style="73" customWidth="1"/>
    <col min="2830" max="3072" width="9" style="73"/>
    <col min="3073" max="3075" width="3" style="73" customWidth="1"/>
    <col min="3076" max="3076" width="17.44140625" style="73" customWidth="1"/>
    <col min="3077" max="3077" width="17.33203125" style="73" customWidth="1"/>
    <col min="3078" max="3078" width="18" style="73" customWidth="1"/>
    <col min="3079" max="3079" width="22.109375" style="73" customWidth="1"/>
    <col min="3080" max="3080" width="18" style="73" customWidth="1"/>
    <col min="3081" max="3081" width="22.109375" style="73" customWidth="1"/>
    <col min="3082" max="3082" width="17.88671875" style="73" customWidth="1"/>
    <col min="3083" max="3083" width="26.109375" style="73" customWidth="1"/>
    <col min="3084" max="3084" width="9" style="73"/>
    <col min="3085" max="3085" width="9.109375" style="73" customWidth="1"/>
    <col min="3086" max="3328" width="9" style="73"/>
    <col min="3329" max="3331" width="3" style="73" customWidth="1"/>
    <col min="3332" max="3332" width="17.44140625" style="73" customWidth="1"/>
    <col min="3333" max="3333" width="17.33203125" style="73" customWidth="1"/>
    <col min="3334" max="3334" width="18" style="73" customWidth="1"/>
    <col min="3335" max="3335" width="22.109375" style="73" customWidth="1"/>
    <col min="3336" max="3336" width="18" style="73" customWidth="1"/>
    <col min="3337" max="3337" width="22.109375" style="73" customWidth="1"/>
    <col min="3338" max="3338" width="17.88671875" style="73" customWidth="1"/>
    <col min="3339" max="3339" width="26.109375" style="73" customWidth="1"/>
    <col min="3340" max="3340" width="9" style="73"/>
    <col min="3341" max="3341" width="9.109375" style="73" customWidth="1"/>
    <col min="3342" max="3584" width="9" style="73"/>
    <col min="3585" max="3587" width="3" style="73" customWidth="1"/>
    <col min="3588" max="3588" width="17.44140625" style="73" customWidth="1"/>
    <col min="3589" max="3589" width="17.33203125" style="73" customWidth="1"/>
    <col min="3590" max="3590" width="18" style="73" customWidth="1"/>
    <col min="3591" max="3591" width="22.109375" style="73" customWidth="1"/>
    <col min="3592" max="3592" width="18" style="73" customWidth="1"/>
    <col min="3593" max="3593" width="22.109375" style="73" customWidth="1"/>
    <col min="3594" max="3594" width="17.88671875" style="73" customWidth="1"/>
    <col min="3595" max="3595" width="26.109375" style="73" customWidth="1"/>
    <col min="3596" max="3596" width="9" style="73"/>
    <col min="3597" max="3597" width="9.109375" style="73" customWidth="1"/>
    <col min="3598" max="3840" width="9" style="73"/>
    <col min="3841" max="3843" width="3" style="73" customWidth="1"/>
    <col min="3844" max="3844" width="17.44140625" style="73" customWidth="1"/>
    <col min="3845" max="3845" width="17.33203125" style="73" customWidth="1"/>
    <col min="3846" max="3846" width="18" style="73" customWidth="1"/>
    <col min="3847" max="3847" width="22.109375" style="73" customWidth="1"/>
    <col min="3848" max="3848" width="18" style="73" customWidth="1"/>
    <col min="3849" max="3849" width="22.109375" style="73" customWidth="1"/>
    <col min="3850" max="3850" width="17.88671875" style="73" customWidth="1"/>
    <col min="3851" max="3851" width="26.109375" style="73" customWidth="1"/>
    <col min="3852" max="3852" width="9" style="73"/>
    <col min="3853" max="3853" width="9.109375" style="73" customWidth="1"/>
    <col min="3854" max="4096" width="9" style="73"/>
    <col min="4097" max="4099" width="3" style="73" customWidth="1"/>
    <col min="4100" max="4100" width="17.44140625" style="73" customWidth="1"/>
    <col min="4101" max="4101" width="17.33203125" style="73" customWidth="1"/>
    <col min="4102" max="4102" width="18" style="73" customWidth="1"/>
    <col min="4103" max="4103" width="22.109375" style="73" customWidth="1"/>
    <col min="4104" max="4104" width="18" style="73" customWidth="1"/>
    <col min="4105" max="4105" width="22.109375" style="73" customWidth="1"/>
    <col min="4106" max="4106" width="17.88671875" style="73" customWidth="1"/>
    <col min="4107" max="4107" width="26.109375" style="73" customWidth="1"/>
    <col min="4108" max="4108" width="9" style="73"/>
    <col min="4109" max="4109" width="9.109375" style="73" customWidth="1"/>
    <col min="4110" max="4352" width="9" style="73"/>
    <col min="4353" max="4355" width="3" style="73" customWidth="1"/>
    <col min="4356" max="4356" width="17.44140625" style="73" customWidth="1"/>
    <col min="4357" max="4357" width="17.33203125" style="73" customWidth="1"/>
    <col min="4358" max="4358" width="18" style="73" customWidth="1"/>
    <col min="4359" max="4359" width="22.109375" style="73" customWidth="1"/>
    <col min="4360" max="4360" width="18" style="73" customWidth="1"/>
    <col min="4361" max="4361" width="22.109375" style="73" customWidth="1"/>
    <col min="4362" max="4362" width="17.88671875" style="73" customWidth="1"/>
    <col min="4363" max="4363" width="26.109375" style="73" customWidth="1"/>
    <col min="4364" max="4364" width="9" style="73"/>
    <col min="4365" max="4365" width="9.109375" style="73" customWidth="1"/>
    <col min="4366" max="4608" width="9" style="73"/>
    <col min="4609" max="4611" width="3" style="73" customWidth="1"/>
    <col min="4612" max="4612" width="17.44140625" style="73" customWidth="1"/>
    <col min="4613" max="4613" width="17.33203125" style="73" customWidth="1"/>
    <col min="4614" max="4614" width="18" style="73" customWidth="1"/>
    <col min="4615" max="4615" width="22.109375" style="73" customWidth="1"/>
    <col min="4616" max="4616" width="18" style="73" customWidth="1"/>
    <col min="4617" max="4617" width="22.109375" style="73" customWidth="1"/>
    <col min="4618" max="4618" width="17.88671875" style="73" customWidth="1"/>
    <col min="4619" max="4619" width="26.109375" style="73" customWidth="1"/>
    <col min="4620" max="4620" width="9" style="73"/>
    <col min="4621" max="4621" width="9.109375" style="73" customWidth="1"/>
    <col min="4622" max="4864" width="9" style="73"/>
    <col min="4865" max="4867" width="3" style="73" customWidth="1"/>
    <col min="4868" max="4868" width="17.44140625" style="73" customWidth="1"/>
    <col min="4869" max="4869" width="17.33203125" style="73" customWidth="1"/>
    <col min="4870" max="4870" width="18" style="73" customWidth="1"/>
    <col min="4871" max="4871" width="22.109375" style="73" customWidth="1"/>
    <col min="4872" max="4872" width="18" style="73" customWidth="1"/>
    <col min="4873" max="4873" width="22.109375" style="73" customWidth="1"/>
    <col min="4874" max="4874" width="17.88671875" style="73" customWidth="1"/>
    <col min="4875" max="4875" width="26.109375" style="73" customWidth="1"/>
    <col min="4876" max="4876" width="9" style="73"/>
    <col min="4877" max="4877" width="9.109375" style="73" customWidth="1"/>
    <col min="4878" max="5120" width="9" style="73"/>
    <col min="5121" max="5123" width="3" style="73" customWidth="1"/>
    <col min="5124" max="5124" width="17.44140625" style="73" customWidth="1"/>
    <col min="5125" max="5125" width="17.33203125" style="73" customWidth="1"/>
    <col min="5126" max="5126" width="18" style="73" customWidth="1"/>
    <col min="5127" max="5127" width="22.109375" style="73" customWidth="1"/>
    <col min="5128" max="5128" width="18" style="73" customWidth="1"/>
    <col min="5129" max="5129" width="22.109375" style="73" customWidth="1"/>
    <col min="5130" max="5130" width="17.88671875" style="73" customWidth="1"/>
    <col min="5131" max="5131" width="26.109375" style="73" customWidth="1"/>
    <col min="5132" max="5132" width="9" style="73"/>
    <col min="5133" max="5133" width="9.109375" style="73" customWidth="1"/>
    <col min="5134" max="5376" width="9" style="73"/>
    <col min="5377" max="5379" width="3" style="73" customWidth="1"/>
    <col min="5380" max="5380" width="17.44140625" style="73" customWidth="1"/>
    <col min="5381" max="5381" width="17.33203125" style="73" customWidth="1"/>
    <col min="5382" max="5382" width="18" style="73" customWidth="1"/>
    <col min="5383" max="5383" width="22.109375" style="73" customWidth="1"/>
    <col min="5384" max="5384" width="18" style="73" customWidth="1"/>
    <col min="5385" max="5385" width="22.109375" style="73" customWidth="1"/>
    <col min="5386" max="5386" width="17.88671875" style="73" customWidth="1"/>
    <col min="5387" max="5387" width="26.109375" style="73" customWidth="1"/>
    <col min="5388" max="5388" width="9" style="73"/>
    <col min="5389" max="5389" width="9.109375" style="73" customWidth="1"/>
    <col min="5390" max="5632" width="9" style="73"/>
    <col min="5633" max="5635" width="3" style="73" customWidth="1"/>
    <col min="5636" max="5636" width="17.44140625" style="73" customWidth="1"/>
    <col min="5637" max="5637" width="17.33203125" style="73" customWidth="1"/>
    <col min="5638" max="5638" width="18" style="73" customWidth="1"/>
    <col min="5639" max="5639" width="22.109375" style="73" customWidth="1"/>
    <col min="5640" max="5640" width="18" style="73" customWidth="1"/>
    <col min="5641" max="5641" width="22.109375" style="73" customWidth="1"/>
    <col min="5642" max="5642" width="17.88671875" style="73" customWidth="1"/>
    <col min="5643" max="5643" width="26.109375" style="73" customWidth="1"/>
    <col min="5644" max="5644" width="9" style="73"/>
    <col min="5645" max="5645" width="9.109375" style="73" customWidth="1"/>
    <col min="5646" max="5888" width="9" style="73"/>
    <col min="5889" max="5891" width="3" style="73" customWidth="1"/>
    <col min="5892" max="5892" width="17.44140625" style="73" customWidth="1"/>
    <col min="5893" max="5893" width="17.33203125" style="73" customWidth="1"/>
    <col min="5894" max="5894" width="18" style="73" customWidth="1"/>
    <col min="5895" max="5895" width="22.109375" style="73" customWidth="1"/>
    <col min="5896" max="5896" width="18" style="73" customWidth="1"/>
    <col min="5897" max="5897" width="22.109375" style="73" customWidth="1"/>
    <col min="5898" max="5898" width="17.88671875" style="73" customWidth="1"/>
    <col min="5899" max="5899" width="26.109375" style="73" customWidth="1"/>
    <col min="5900" max="5900" width="9" style="73"/>
    <col min="5901" max="5901" width="9.109375" style="73" customWidth="1"/>
    <col min="5902" max="6144" width="9" style="73"/>
    <col min="6145" max="6147" width="3" style="73" customWidth="1"/>
    <col min="6148" max="6148" width="17.44140625" style="73" customWidth="1"/>
    <col min="6149" max="6149" width="17.33203125" style="73" customWidth="1"/>
    <col min="6150" max="6150" width="18" style="73" customWidth="1"/>
    <col min="6151" max="6151" width="22.109375" style="73" customWidth="1"/>
    <col min="6152" max="6152" width="18" style="73" customWidth="1"/>
    <col min="6153" max="6153" width="22.109375" style="73" customWidth="1"/>
    <col min="6154" max="6154" width="17.88671875" style="73" customWidth="1"/>
    <col min="6155" max="6155" width="26.109375" style="73" customWidth="1"/>
    <col min="6156" max="6156" width="9" style="73"/>
    <col min="6157" max="6157" width="9.109375" style="73" customWidth="1"/>
    <col min="6158" max="6400" width="9" style="73"/>
    <col min="6401" max="6403" width="3" style="73" customWidth="1"/>
    <col min="6404" max="6404" width="17.44140625" style="73" customWidth="1"/>
    <col min="6405" max="6405" width="17.33203125" style="73" customWidth="1"/>
    <col min="6406" max="6406" width="18" style="73" customWidth="1"/>
    <col min="6407" max="6407" width="22.109375" style="73" customWidth="1"/>
    <col min="6408" max="6408" width="18" style="73" customWidth="1"/>
    <col min="6409" max="6409" width="22.109375" style="73" customWidth="1"/>
    <col min="6410" max="6410" width="17.88671875" style="73" customWidth="1"/>
    <col min="6411" max="6411" width="26.109375" style="73" customWidth="1"/>
    <col min="6412" max="6412" width="9" style="73"/>
    <col min="6413" max="6413" width="9.109375" style="73" customWidth="1"/>
    <col min="6414" max="6656" width="9" style="73"/>
    <col min="6657" max="6659" width="3" style="73" customWidth="1"/>
    <col min="6660" max="6660" width="17.44140625" style="73" customWidth="1"/>
    <col min="6661" max="6661" width="17.33203125" style="73" customWidth="1"/>
    <col min="6662" max="6662" width="18" style="73" customWidth="1"/>
    <col min="6663" max="6663" width="22.109375" style="73" customWidth="1"/>
    <col min="6664" max="6664" width="18" style="73" customWidth="1"/>
    <col min="6665" max="6665" width="22.109375" style="73" customWidth="1"/>
    <col min="6666" max="6666" width="17.88671875" style="73" customWidth="1"/>
    <col min="6667" max="6667" width="26.109375" style="73" customWidth="1"/>
    <col min="6668" max="6668" width="9" style="73"/>
    <col min="6669" max="6669" width="9.109375" style="73" customWidth="1"/>
    <col min="6670" max="6912" width="9" style="73"/>
    <col min="6913" max="6915" width="3" style="73" customWidth="1"/>
    <col min="6916" max="6916" width="17.44140625" style="73" customWidth="1"/>
    <col min="6917" max="6917" width="17.33203125" style="73" customWidth="1"/>
    <col min="6918" max="6918" width="18" style="73" customWidth="1"/>
    <col min="6919" max="6919" width="22.109375" style="73" customWidth="1"/>
    <col min="6920" max="6920" width="18" style="73" customWidth="1"/>
    <col min="6921" max="6921" width="22.109375" style="73" customWidth="1"/>
    <col min="6922" max="6922" width="17.88671875" style="73" customWidth="1"/>
    <col min="6923" max="6923" width="26.109375" style="73" customWidth="1"/>
    <col min="6924" max="6924" width="9" style="73"/>
    <col min="6925" max="6925" width="9.109375" style="73" customWidth="1"/>
    <col min="6926" max="7168" width="9" style="73"/>
    <col min="7169" max="7171" width="3" style="73" customWidth="1"/>
    <col min="7172" max="7172" width="17.44140625" style="73" customWidth="1"/>
    <col min="7173" max="7173" width="17.33203125" style="73" customWidth="1"/>
    <col min="7174" max="7174" width="18" style="73" customWidth="1"/>
    <col min="7175" max="7175" width="22.109375" style="73" customWidth="1"/>
    <col min="7176" max="7176" width="18" style="73" customWidth="1"/>
    <col min="7177" max="7177" width="22.109375" style="73" customWidth="1"/>
    <col min="7178" max="7178" width="17.88671875" style="73" customWidth="1"/>
    <col min="7179" max="7179" width="26.109375" style="73" customWidth="1"/>
    <col min="7180" max="7180" width="9" style="73"/>
    <col min="7181" max="7181" width="9.109375" style="73" customWidth="1"/>
    <col min="7182" max="7424" width="9" style="73"/>
    <col min="7425" max="7427" width="3" style="73" customWidth="1"/>
    <col min="7428" max="7428" width="17.44140625" style="73" customWidth="1"/>
    <col min="7429" max="7429" width="17.33203125" style="73" customWidth="1"/>
    <col min="7430" max="7430" width="18" style="73" customWidth="1"/>
    <col min="7431" max="7431" width="22.109375" style="73" customWidth="1"/>
    <col min="7432" max="7432" width="18" style="73" customWidth="1"/>
    <col min="7433" max="7433" width="22.109375" style="73" customWidth="1"/>
    <col min="7434" max="7434" width="17.88671875" style="73" customWidth="1"/>
    <col min="7435" max="7435" width="26.109375" style="73" customWidth="1"/>
    <col min="7436" max="7436" width="9" style="73"/>
    <col min="7437" max="7437" width="9.109375" style="73" customWidth="1"/>
    <col min="7438" max="7680" width="9" style="73"/>
    <col min="7681" max="7683" width="3" style="73" customWidth="1"/>
    <col min="7684" max="7684" width="17.44140625" style="73" customWidth="1"/>
    <col min="7685" max="7685" width="17.33203125" style="73" customWidth="1"/>
    <col min="7686" max="7686" width="18" style="73" customWidth="1"/>
    <col min="7687" max="7687" width="22.109375" style="73" customWidth="1"/>
    <col min="7688" max="7688" width="18" style="73" customWidth="1"/>
    <col min="7689" max="7689" width="22.109375" style="73" customWidth="1"/>
    <col min="7690" max="7690" width="17.88671875" style="73" customWidth="1"/>
    <col min="7691" max="7691" width="26.109375" style="73" customWidth="1"/>
    <col min="7692" max="7692" width="9" style="73"/>
    <col min="7693" max="7693" width="9.109375" style="73" customWidth="1"/>
    <col min="7694" max="7936" width="9" style="73"/>
    <col min="7937" max="7939" width="3" style="73" customWidth="1"/>
    <col min="7940" max="7940" width="17.44140625" style="73" customWidth="1"/>
    <col min="7941" max="7941" width="17.33203125" style="73" customWidth="1"/>
    <col min="7942" max="7942" width="18" style="73" customWidth="1"/>
    <col min="7943" max="7943" width="22.109375" style="73" customWidth="1"/>
    <col min="7944" max="7944" width="18" style="73" customWidth="1"/>
    <col min="7945" max="7945" width="22.109375" style="73" customWidth="1"/>
    <col min="7946" max="7946" width="17.88671875" style="73" customWidth="1"/>
    <col min="7947" max="7947" width="26.109375" style="73" customWidth="1"/>
    <col min="7948" max="7948" width="9" style="73"/>
    <col min="7949" max="7949" width="9.109375" style="73" customWidth="1"/>
    <col min="7950" max="8192" width="9" style="73"/>
    <col min="8193" max="8195" width="3" style="73" customWidth="1"/>
    <col min="8196" max="8196" width="17.44140625" style="73" customWidth="1"/>
    <col min="8197" max="8197" width="17.33203125" style="73" customWidth="1"/>
    <col min="8198" max="8198" width="18" style="73" customWidth="1"/>
    <col min="8199" max="8199" width="22.109375" style="73" customWidth="1"/>
    <col min="8200" max="8200" width="18" style="73" customWidth="1"/>
    <col min="8201" max="8201" width="22.109375" style="73" customWidth="1"/>
    <col min="8202" max="8202" width="17.88671875" style="73" customWidth="1"/>
    <col min="8203" max="8203" width="26.109375" style="73" customWidth="1"/>
    <col min="8204" max="8204" width="9" style="73"/>
    <col min="8205" max="8205" width="9.109375" style="73" customWidth="1"/>
    <col min="8206" max="8448" width="9" style="73"/>
    <col min="8449" max="8451" width="3" style="73" customWidth="1"/>
    <col min="8452" max="8452" width="17.44140625" style="73" customWidth="1"/>
    <col min="8453" max="8453" width="17.33203125" style="73" customWidth="1"/>
    <col min="8454" max="8454" width="18" style="73" customWidth="1"/>
    <col min="8455" max="8455" width="22.109375" style="73" customWidth="1"/>
    <col min="8456" max="8456" width="18" style="73" customWidth="1"/>
    <col min="8457" max="8457" width="22.109375" style="73" customWidth="1"/>
    <col min="8458" max="8458" width="17.88671875" style="73" customWidth="1"/>
    <col min="8459" max="8459" width="26.109375" style="73" customWidth="1"/>
    <col min="8460" max="8460" width="9" style="73"/>
    <col min="8461" max="8461" width="9.109375" style="73" customWidth="1"/>
    <col min="8462" max="8704" width="9" style="73"/>
    <col min="8705" max="8707" width="3" style="73" customWidth="1"/>
    <col min="8708" max="8708" width="17.44140625" style="73" customWidth="1"/>
    <col min="8709" max="8709" width="17.33203125" style="73" customWidth="1"/>
    <col min="8710" max="8710" width="18" style="73" customWidth="1"/>
    <col min="8711" max="8711" width="22.109375" style="73" customWidth="1"/>
    <col min="8712" max="8712" width="18" style="73" customWidth="1"/>
    <col min="8713" max="8713" width="22.109375" style="73" customWidth="1"/>
    <col min="8714" max="8714" width="17.88671875" style="73" customWidth="1"/>
    <col min="8715" max="8715" width="26.109375" style="73" customWidth="1"/>
    <col min="8716" max="8716" width="9" style="73"/>
    <col min="8717" max="8717" width="9.109375" style="73" customWidth="1"/>
    <col min="8718" max="8960" width="9" style="73"/>
    <col min="8961" max="8963" width="3" style="73" customWidth="1"/>
    <col min="8964" max="8964" width="17.44140625" style="73" customWidth="1"/>
    <col min="8965" max="8965" width="17.33203125" style="73" customWidth="1"/>
    <col min="8966" max="8966" width="18" style="73" customWidth="1"/>
    <col min="8967" max="8967" width="22.109375" style="73" customWidth="1"/>
    <col min="8968" max="8968" width="18" style="73" customWidth="1"/>
    <col min="8969" max="8969" width="22.109375" style="73" customWidth="1"/>
    <col min="8970" max="8970" width="17.88671875" style="73" customWidth="1"/>
    <col min="8971" max="8971" width="26.109375" style="73" customWidth="1"/>
    <col min="8972" max="8972" width="9" style="73"/>
    <col min="8973" max="8973" width="9.109375" style="73" customWidth="1"/>
    <col min="8974" max="9216" width="9" style="73"/>
    <col min="9217" max="9219" width="3" style="73" customWidth="1"/>
    <col min="9220" max="9220" width="17.44140625" style="73" customWidth="1"/>
    <col min="9221" max="9221" width="17.33203125" style="73" customWidth="1"/>
    <col min="9222" max="9222" width="18" style="73" customWidth="1"/>
    <col min="9223" max="9223" width="22.109375" style="73" customWidth="1"/>
    <col min="9224" max="9224" width="18" style="73" customWidth="1"/>
    <col min="9225" max="9225" width="22.109375" style="73" customWidth="1"/>
    <col min="9226" max="9226" width="17.88671875" style="73" customWidth="1"/>
    <col min="9227" max="9227" width="26.109375" style="73" customWidth="1"/>
    <col min="9228" max="9228" width="9" style="73"/>
    <col min="9229" max="9229" width="9.109375" style="73" customWidth="1"/>
    <col min="9230" max="9472" width="9" style="73"/>
    <col min="9473" max="9475" width="3" style="73" customWidth="1"/>
    <col min="9476" max="9476" width="17.44140625" style="73" customWidth="1"/>
    <col min="9477" max="9477" width="17.33203125" style="73" customWidth="1"/>
    <col min="9478" max="9478" width="18" style="73" customWidth="1"/>
    <col min="9479" max="9479" width="22.109375" style="73" customWidth="1"/>
    <col min="9480" max="9480" width="18" style="73" customWidth="1"/>
    <col min="9481" max="9481" width="22.109375" style="73" customWidth="1"/>
    <col min="9482" max="9482" width="17.88671875" style="73" customWidth="1"/>
    <col min="9483" max="9483" width="26.109375" style="73" customWidth="1"/>
    <col min="9484" max="9484" width="9" style="73"/>
    <col min="9485" max="9485" width="9.109375" style="73" customWidth="1"/>
    <col min="9486" max="9728" width="9" style="73"/>
    <col min="9729" max="9731" width="3" style="73" customWidth="1"/>
    <col min="9732" max="9732" width="17.44140625" style="73" customWidth="1"/>
    <col min="9733" max="9733" width="17.33203125" style="73" customWidth="1"/>
    <col min="9734" max="9734" width="18" style="73" customWidth="1"/>
    <col min="9735" max="9735" width="22.109375" style="73" customWidth="1"/>
    <col min="9736" max="9736" width="18" style="73" customWidth="1"/>
    <col min="9737" max="9737" width="22.109375" style="73" customWidth="1"/>
    <col min="9738" max="9738" width="17.88671875" style="73" customWidth="1"/>
    <col min="9739" max="9739" width="26.109375" style="73" customWidth="1"/>
    <col min="9740" max="9740" width="9" style="73"/>
    <col min="9741" max="9741" width="9.109375" style="73" customWidth="1"/>
    <col min="9742" max="9984" width="9" style="73"/>
    <col min="9985" max="9987" width="3" style="73" customWidth="1"/>
    <col min="9988" max="9988" width="17.44140625" style="73" customWidth="1"/>
    <col min="9989" max="9989" width="17.33203125" style="73" customWidth="1"/>
    <col min="9990" max="9990" width="18" style="73" customWidth="1"/>
    <col min="9991" max="9991" width="22.109375" style="73" customWidth="1"/>
    <col min="9992" max="9992" width="18" style="73" customWidth="1"/>
    <col min="9993" max="9993" width="22.109375" style="73" customWidth="1"/>
    <col min="9994" max="9994" width="17.88671875" style="73" customWidth="1"/>
    <col min="9995" max="9995" width="26.109375" style="73" customWidth="1"/>
    <col min="9996" max="9996" width="9" style="73"/>
    <col min="9997" max="9997" width="9.109375" style="73" customWidth="1"/>
    <col min="9998" max="10240" width="9" style="73"/>
    <col min="10241" max="10243" width="3" style="73" customWidth="1"/>
    <col min="10244" max="10244" width="17.44140625" style="73" customWidth="1"/>
    <col min="10245" max="10245" width="17.33203125" style="73" customWidth="1"/>
    <col min="10246" max="10246" width="18" style="73" customWidth="1"/>
    <col min="10247" max="10247" width="22.109375" style="73" customWidth="1"/>
    <col min="10248" max="10248" width="18" style="73" customWidth="1"/>
    <col min="10249" max="10249" width="22.109375" style="73" customWidth="1"/>
    <col min="10250" max="10250" width="17.88671875" style="73" customWidth="1"/>
    <col min="10251" max="10251" width="26.109375" style="73" customWidth="1"/>
    <col min="10252" max="10252" width="9" style="73"/>
    <col min="10253" max="10253" width="9.109375" style="73" customWidth="1"/>
    <col min="10254" max="10496" width="9" style="73"/>
    <col min="10497" max="10499" width="3" style="73" customWidth="1"/>
    <col min="10500" max="10500" width="17.44140625" style="73" customWidth="1"/>
    <col min="10501" max="10501" width="17.33203125" style="73" customWidth="1"/>
    <col min="10502" max="10502" width="18" style="73" customWidth="1"/>
    <col min="10503" max="10503" width="22.109375" style="73" customWidth="1"/>
    <col min="10504" max="10504" width="18" style="73" customWidth="1"/>
    <col min="10505" max="10505" width="22.109375" style="73" customWidth="1"/>
    <col min="10506" max="10506" width="17.88671875" style="73" customWidth="1"/>
    <col min="10507" max="10507" width="26.109375" style="73" customWidth="1"/>
    <col min="10508" max="10508" width="9" style="73"/>
    <col min="10509" max="10509" width="9.109375" style="73" customWidth="1"/>
    <col min="10510" max="10752" width="9" style="73"/>
    <col min="10753" max="10755" width="3" style="73" customWidth="1"/>
    <col min="10756" max="10756" width="17.44140625" style="73" customWidth="1"/>
    <col min="10757" max="10757" width="17.33203125" style="73" customWidth="1"/>
    <col min="10758" max="10758" width="18" style="73" customWidth="1"/>
    <col min="10759" max="10759" width="22.109375" style="73" customWidth="1"/>
    <col min="10760" max="10760" width="18" style="73" customWidth="1"/>
    <col min="10761" max="10761" width="22.109375" style="73" customWidth="1"/>
    <col min="10762" max="10762" width="17.88671875" style="73" customWidth="1"/>
    <col min="10763" max="10763" width="26.109375" style="73" customWidth="1"/>
    <col min="10764" max="10764" width="9" style="73"/>
    <col min="10765" max="10765" width="9.109375" style="73" customWidth="1"/>
    <col min="10766" max="11008" width="9" style="73"/>
    <col min="11009" max="11011" width="3" style="73" customWidth="1"/>
    <col min="11012" max="11012" width="17.44140625" style="73" customWidth="1"/>
    <col min="11013" max="11013" width="17.33203125" style="73" customWidth="1"/>
    <col min="11014" max="11014" width="18" style="73" customWidth="1"/>
    <col min="11015" max="11015" width="22.109375" style="73" customWidth="1"/>
    <col min="11016" max="11016" width="18" style="73" customWidth="1"/>
    <col min="11017" max="11017" width="22.109375" style="73" customWidth="1"/>
    <col min="11018" max="11018" width="17.88671875" style="73" customWidth="1"/>
    <col min="11019" max="11019" width="26.109375" style="73" customWidth="1"/>
    <col min="11020" max="11020" width="9" style="73"/>
    <col min="11021" max="11021" width="9.109375" style="73" customWidth="1"/>
    <col min="11022" max="11264" width="9" style="73"/>
    <col min="11265" max="11267" width="3" style="73" customWidth="1"/>
    <col min="11268" max="11268" width="17.44140625" style="73" customWidth="1"/>
    <col min="11269" max="11269" width="17.33203125" style="73" customWidth="1"/>
    <col min="11270" max="11270" width="18" style="73" customWidth="1"/>
    <col min="11271" max="11271" width="22.109375" style="73" customWidth="1"/>
    <col min="11272" max="11272" width="18" style="73" customWidth="1"/>
    <col min="11273" max="11273" width="22.109375" style="73" customWidth="1"/>
    <col min="11274" max="11274" width="17.88671875" style="73" customWidth="1"/>
    <col min="11275" max="11275" width="26.109375" style="73" customWidth="1"/>
    <col min="11276" max="11276" width="9" style="73"/>
    <col min="11277" max="11277" width="9.109375" style="73" customWidth="1"/>
    <col min="11278" max="11520" width="9" style="73"/>
    <col min="11521" max="11523" width="3" style="73" customWidth="1"/>
    <col min="11524" max="11524" width="17.44140625" style="73" customWidth="1"/>
    <col min="11525" max="11525" width="17.33203125" style="73" customWidth="1"/>
    <col min="11526" max="11526" width="18" style="73" customWidth="1"/>
    <col min="11527" max="11527" width="22.109375" style="73" customWidth="1"/>
    <col min="11528" max="11528" width="18" style="73" customWidth="1"/>
    <col min="11529" max="11529" width="22.109375" style="73" customWidth="1"/>
    <col min="11530" max="11530" width="17.88671875" style="73" customWidth="1"/>
    <col min="11531" max="11531" width="26.109375" style="73" customWidth="1"/>
    <col min="11532" max="11532" width="9" style="73"/>
    <col min="11533" max="11533" width="9.109375" style="73" customWidth="1"/>
    <col min="11534" max="11776" width="9" style="73"/>
    <col min="11777" max="11779" width="3" style="73" customWidth="1"/>
    <col min="11780" max="11780" width="17.44140625" style="73" customWidth="1"/>
    <col min="11781" max="11781" width="17.33203125" style="73" customWidth="1"/>
    <col min="11782" max="11782" width="18" style="73" customWidth="1"/>
    <col min="11783" max="11783" width="22.109375" style="73" customWidth="1"/>
    <col min="11784" max="11784" width="18" style="73" customWidth="1"/>
    <col min="11785" max="11785" width="22.109375" style="73" customWidth="1"/>
    <col min="11786" max="11786" width="17.88671875" style="73" customWidth="1"/>
    <col min="11787" max="11787" width="26.109375" style="73" customWidth="1"/>
    <col min="11788" max="11788" width="9" style="73"/>
    <col min="11789" max="11789" width="9.109375" style="73" customWidth="1"/>
    <col min="11790" max="12032" width="9" style="73"/>
    <col min="12033" max="12035" width="3" style="73" customWidth="1"/>
    <col min="12036" max="12036" width="17.44140625" style="73" customWidth="1"/>
    <col min="12037" max="12037" width="17.33203125" style="73" customWidth="1"/>
    <col min="12038" max="12038" width="18" style="73" customWidth="1"/>
    <col min="12039" max="12039" width="22.109375" style="73" customWidth="1"/>
    <col min="12040" max="12040" width="18" style="73" customWidth="1"/>
    <col min="12041" max="12041" width="22.109375" style="73" customWidth="1"/>
    <col min="12042" max="12042" width="17.88671875" style="73" customWidth="1"/>
    <col min="12043" max="12043" width="26.109375" style="73" customWidth="1"/>
    <col min="12044" max="12044" width="9" style="73"/>
    <col min="12045" max="12045" width="9.109375" style="73" customWidth="1"/>
    <col min="12046" max="12288" width="9" style="73"/>
    <col min="12289" max="12291" width="3" style="73" customWidth="1"/>
    <col min="12292" max="12292" width="17.44140625" style="73" customWidth="1"/>
    <col min="12293" max="12293" width="17.33203125" style="73" customWidth="1"/>
    <col min="12294" max="12294" width="18" style="73" customWidth="1"/>
    <col min="12295" max="12295" width="22.109375" style="73" customWidth="1"/>
    <col min="12296" max="12296" width="18" style="73" customWidth="1"/>
    <col min="12297" max="12297" width="22.109375" style="73" customWidth="1"/>
    <col min="12298" max="12298" width="17.88671875" style="73" customWidth="1"/>
    <col min="12299" max="12299" width="26.109375" style="73" customWidth="1"/>
    <col min="12300" max="12300" width="9" style="73"/>
    <col min="12301" max="12301" width="9.109375" style="73" customWidth="1"/>
    <col min="12302" max="12544" width="9" style="73"/>
    <col min="12545" max="12547" width="3" style="73" customWidth="1"/>
    <col min="12548" max="12548" width="17.44140625" style="73" customWidth="1"/>
    <col min="12549" max="12549" width="17.33203125" style="73" customWidth="1"/>
    <col min="12550" max="12550" width="18" style="73" customWidth="1"/>
    <col min="12551" max="12551" width="22.109375" style="73" customWidth="1"/>
    <col min="12552" max="12552" width="18" style="73" customWidth="1"/>
    <col min="12553" max="12553" width="22.109375" style="73" customWidth="1"/>
    <col min="12554" max="12554" width="17.88671875" style="73" customWidth="1"/>
    <col min="12555" max="12555" width="26.109375" style="73" customWidth="1"/>
    <col min="12556" max="12556" width="9" style="73"/>
    <col min="12557" max="12557" width="9.109375" style="73" customWidth="1"/>
    <col min="12558" max="12800" width="9" style="73"/>
    <col min="12801" max="12803" width="3" style="73" customWidth="1"/>
    <col min="12804" max="12804" width="17.44140625" style="73" customWidth="1"/>
    <col min="12805" max="12805" width="17.33203125" style="73" customWidth="1"/>
    <col min="12806" max="12806" width="18" style="73" customWidth="1"/>
    <col min="12807" max="12807" width="22.109375" style="73" customWidth="1"/>
    <col min="12808" max="12808" width="18" style="73" customWidth="1"/>
    <col min="12809" max="12809" width="22.109375" style="73" customWidth="1"/>
    <col min="12810" max="12810" width="17.88671875" style="73" customWidth="1"/>
    <col min="12811" max="12811" width="26.109375" style="73" customWidth="1"/>
    <col min="12812" max="12812" width="9" style="73"/>
    <col min="12813" max="12813" width="9.109375" style="73" customWidth="1"/>
    <col min="12814" max="13056" width="9" style="73"/>
    <col min="13057" max="13059" width="3" style="73" customWidth="1"/>
    <col min="13060" max="13060" width="17.44140625" style="73" customWidth="1"/>
    <col min="13061" max="13061" width="17.33203125" style="73" customWidth="1"/>
    <col min="13062" max="13062" width="18" style="73" customWidth="1"/>
    <col min="13063" max="13063" width="22.109375" style="73" customWidth="1"/>
    <col min="13064" max="13064" width="18" style="73" customWidth="1"/>
    <col min="13065" max="13065" width="22.109375" style="73" customWidth="1"/>
    <col min="13066" max="13066" width="17.88671875" style="73" customWidth="1"/>
    <col min="13067" max="13067" width="26.109375" style="73" customWidth="1"/>
    <col min="13068" max="13068" width="9" style="73"/>
    <col min="13069" max="13069" width="9.109375" style="73" customWidth="1"/>
    <col min="13070" max="13312" width="9" style="73"/>
    <col min="13313" max="13315" width="3" style="73" customWidth="1"/>
    <col min="13316" max="13316" width="17.44140625" style="73" customWidth="1"/>
    <col min="13317" max="13317" width="17.33203125" style="73" customWidth="1"/>
    <col min="13318" max="13318" width="18" style="73" customWidth="1"/>
    <col min="13319" max="13319" width="22.109375" style="73" customWidth="1"/>
    <col min="13320" max="13320" width="18" style="73" customWidth="1"/>
    <col min="13321" max="13321" width="22.109375" style="73" customWidth="1"/>
    <col min="13322" max="13322" width="17.88671875" style="73" customWidth="1"/>
    <col min="13323" max="13323" width="26.109375" style="73" customWidth="1"/>
    <col min="13324" max="13324" width="9" style="73"/>
    <col min="13325" max="13325" width="9.109375" style="73" customWidth="1"/>
    <col min="13326" max="13568" width="9" style="73"/>
    <col min="13569" max="13571" width="3" style="73" customWidth="1"/>
    <col min="13572" max="13572" width="17.44140625" style="73" customWidth="1"/>
    <col min="13573" max="13573" width="17.33203125" style="73" customWidth="1"/>
    <col min="13574" max="13574" width="18" style="73" customWidth="1"/>
    <col min="13575" max="13575" width="22.109375" style="73" customWidth="1"/>
    <col min="13576" max="13576" width="18" style="73" customWidth="1"/>
    <col min="13577" max="13577" width="22.109375" style="73" customWidth="1"/>
    <col min="13578" max="13578" width="17.88671875" style="73" customWidth="1"/>
    <col min="13579" max="13579" width="26.109375" style="73" customWidth="1"/>
    <col min="13580" max="13580" width="9" style="73"/>
    <col min="13581" max="13581" width="9.109375" style="73" customWidth="1"/>
    <col min="13582" max="13824" width="9" style="73"/>
    <col min="13825" max="13827" width="3" style="73" customWidth="1"/>
    <col min="13828" max="13828" width="17.44140625" style="73" customWidth="1"/>
    <col min="13829" max="13829" width="17.33203125" style="73" customWidth="1"/>
    <col min="13830" max="13830" width="18" style="73" customWidth="1"/>
    <col min="13831" max="13831" width="22.109375" style="73" customWidth="1"/>
    <col min="13832" max="13832" width="18" style="73" customWidth="1"/>
    <col min="13833" max="13833" width="22.109375" style="73" customWidth="1"/>
    <col min="13834" max="13834" width="17.88671875" style="73" customWidth="1"/>
    <col min="13835" max="13835" width="26.109375" style="73" customWidth="1"/>
    <col min="13836" max="13836" width="9" style="73"/>
    <col min="13837" max="13837" width="9.109375" style="73" customWidth="1"/>
    <col min="13838" max="14080" width="9" style="73"/>
    <col min="14081" max="14083" width="3" style="73" customWidth="1"/>
    <col min="14084" max="14084" width="17.44140625" style="73" customWidth="1"/>
    <col min="14085" max="14085" width="17.33203125" style="73" customWidth="1"/>
    <col min="14086" max="14086" width="18" style="73" customWidth="1"/>
    <col min="14087" max="14087" width="22.109375" style="73" customWidth="1"/>
    <col min="14088" max="14088" width="18" style="73" customWidth="1"/>
    <col min="14089" max="14089" width="22.109375" style="73" customWidth="1"/>
    <col min="14090" max="14090" width="17.88671875" style="73" customWidth="1"/>
    <col min="14091" max="14091" width="26.109375" style="73" customWidth="1"/>
    <col min="14092" max="14092" width="9" style="73"/>
    <col min="14093" max="14093" width="9.109375" style="73" customWidth="1"/>
    <col min="14094" max="14336" width="9" style="73"/>
    <col min="14337" max="14339" width="3" style="73" customWidth="1"/>
    <col min="14340" max="14340" width="17.44140625" style="73" customWidth="1"/>
    <col min="14341" max="14341" width="17.33203125" style="73" customWidth="1"/>
    <col min="14342" max="14342" width="18" style="73" customWidth="1"/>
    <col min="14343" max="14343" width="22.109375" style="73" customWidth="1"/>
    <col min="14344" max="14344" width="18" style="73" customWidth="1"/>
    <col min="14345" max="14345" width="22.109375" style="73" customWidth="1"/>
    <col min="14346" max="14346" width="17.88671875" style="73" customWidth="1"/>
    <col min="14347" max="14347" width="26.109375" style="73" customWidth="1"/>
    <col min="14348" max="14348" width="9" style="73"/>
    <col min="14349" max="14349" width="9.109375" style="73" customWidth="1"/>
    <col min="14350" max="14592" width="9" style="73"/>
    <col min="14593" max="14595" width="3" style="73" customWidth="1"/>
    <col min="14596" max="14596" width="17.44140625" style="73" customWidth="1"/>
    <col min="14597" max="14597" width="17.33203125" style="73" customWidth="1"/>
    <col min="14598" max="14598" width="18" style="73" customWidth="1"/>
    <col min="14599" max="14599" width="22.109375" style="73" customWidth="1"/>
    <col min="14600" max="14600" width="18" style="73" customWidth="1"/>
    <col min="14601" max="14601" width="22.109375" style="73" customWidth="1"/>
    <col min="14602" max="14602" width="17.88671875" style="73" customWidth="1"/>
    <col min="14603" max="14603" width="26.109375" style="73" customWidth="1"/>
    <col min="14604" max="14604" width="9" style="73"/>
    <col min="14605" max="14605" width="9.109375" style="73" customWidth="1"/>
    <col min="14606" max="14848" width="9" style="73"/>
    <col min="14849" max="14851" width="3" style="73" customWidth="1"/>
    <col min="14852" max="14852" width="17.44140625" style="73" customWidth="1"/>
    <col min="14853" max="14853" width="17.33203125" style="73" customWidth="1"/>
    <col min="14854" max="14854" width="18" style="73" customWidth="1"/>
    <col min="14855" max="14855" width="22.109375" style="73" customWidth="1"/>
    <col min="14856" max="14856" width="18" style="73" customWidth="1"/>
    <col min="14857" max="14857" width="22.109375" style="73" customWidth="1"/>
    <col min="14858" max="14858" width="17.88671875" style="73" customWidth="1"/>
    <col min="14859" max="14859" width="26.109375" style="73" customWidth="1"/>
    <col min="14860" max="14860" width="9" style="73"/>
    <col min="14861" max="14861" width="9.109375" style="73" customWidth="1"/>
    <col min="14862" max="15104" width="9" style="73"/>
    <col min="15105" max="15107" width="3" style="73" customWidth="1"/>
    <col min="15108" max="15108" width="17.44140625" style="73" customWidth="1"/>
    <col min="15109" max="15109" width="17.33203125" style="73" customWidth="1"/>
    <col min="15110" max="15110" width="18" style="73" customWidth="1"/>
    <col min="15111" max="15111" width="22.109375" style="73" customWidth="1"/>
    <col min="15112" max="15112" width="18" style="73" customWidth="1"/>
    <col min="15113" max="15113" width="22.109375" style="73" customWidth="1"/>
    <col min="15114" max="15114" width="17.88671875" style="73" customWidth="1"/>
    <col min="15115" max="15115" width="26.109375" style="73" customWidth="1"/>
    <col min="15116" max="15116" width="9" style="73"/>
    <col min="15117" max="15117" width="9.109375" style="73" customWidth="1"/>
    <col min="15118" max="15360" width="9" style="73"/>
    <col min="15361" max="15363" width="3" style="73" customWidth="1"/>
    <col min="15364" max="15364" width="17.44140625" style="73" customWidth="1"/>
    <col min="15365" max="15365" width="17.33203125" style="73" customWidth="1"/>
    <col min="15366" max="15366" width="18" style="73" customWidth="1"/>
    <col min="15367" max="15367" width="22.109375" style="73" customWidth="1"/>
    <col min="15368" max="15368" width="18" style="73" customWidth="1"/>
    <col min="15369" max="15369" width="22.109375" style="73" customWidth="1"/>
    <col min="15370" max="15370" width="17.88671875" style="73" customWidth="1"/>
    <col min="15371" max="15371" width="26.109375" style="73" customWidth="1"/>
    <col min="15372" max="15372" width="9" style="73"/>
    <col min="15373" max="15373" width="9.109375" style="73" customWidth="1"/>
    <col min="15374" max="15616" width="9" style="73"/>
    <col min="15617" max="15619" width="3" style="73" customWidth="1"/>
    <col min="15620" max="15620" width="17.44140625" style="73" customWidth="1"/>
    <col min="15621" max="15621" width="17.33203125" style="73" customWidth="1"/>
    <col min="15622" max="15622" width="18" style="73" customWidth="1"/>
    <col min="15623" max="15623" width="22.109375" style="73" customWidth="1"/>
    <col min="15624" max="15624" width="18" style="73" customWidth="1"/>
    <col min="15625" max="15625" width="22.109375" style="73" customWidth="1"/>
    <col min="15626" max="15626" width="17.88671875" style="73" customWidth="1"/>
    <col min="15627" max="15627" width="26.109375" style="73" customWidth="1"/>
    <col min="15628" max="15628" width="9" style="73"/>
    <col min="15629" max="15629" width="9.109375" style="73" customWidth="1"/>
    <col min="15630" max="15872" width="9" style="73"/>
    <col min="15873" max="15875" width="3" style="73" customWidth="1"/>
    <col min="15876" max="15876" width="17.44140625" style="73" customWidth="1"/>
    <col min="15877" max="15877" width="17.33203125" style="73" customWidth="1"/>
    <col min="15878" max="15878" width="18" style="73" customWidth="1"/>
    <col min="15879" max="15879" width="22.109375" style="73" customWidth="1"/>
    <col min="15880" max="15880" width="18" style="73" customWidth="1"/>
    <col min="15881" max="15881" width="22.109375" style="73" customWidth="1"/>
    <col min="15882" max="15882" width="17.88671875" style="73" customWidth="1"/>
    <col min="15883" max="15883" width="26.109375" style="73" customWidth="1"/>
    <col min="15884" max="15884" width="9" style="73"/>
    <col min="15885" max="15885" width="9.109375" style="73" customWidth="1"/>
    <col min="15886" max="16128" width="9" style="73"/>
    <col min="16129" max="16131" width="3" style="73" customWidth="1"/>
    <col min="16132" max="16132" width="17.44140625" style="73" customWidth="1"/>
    <col min="16133" max="16133" width="17.33203125" style="73" customWidth="1"/>
    <col min="16134" max="16134" width="18" style="73" customWidth="1"/>
    <col min="16135" max="16135" width="22.109375" style="73" customWidth="1"/>
    <col min="16136" max="16136" width="18" style="73" customWidth="1"/>
    <col min="16137" max="16137" width="22.109375" style="73" customWidth="1"/>
    <col min="16138" max="16138" width="17.88671875" style="73" customWidth="1"/>
    <col min="16139" max="16139" width="26.109375" style="73" customWidth="1"/>
    <col min="16140" max="16140" width="9" style="73"/>
    <col min="16141" max="16141" width="9.109375" style="73" customWidth="1"/>
    <col min="16142" max="16384" width="9" style="73"/>
  </cols>
  <sheetData>
    <row r="1" spans="1:12" ht="21" customHeight="1">
      <c r="A1" s="1628" t="s">
        <v>646</v>
      </c>
      <c r="B1" s="1628"/>
      <c r="C1" s="1628"/>
      <c r="D1" s="1628"/>
      <c r="E1" s="69"/>
      <c r="F1" s="70"/>
      <c r="G1" s="70"/>
      <c r="H1" s="70"/>
      <c r="I1" s="70"/>
      <c r="J1" s="708" t="s">
        <v>647</v>
      </c>
      <c r="K1" s="709" t="s">
        <v>648</v>
      </c>
    </row>
    <row r="2" spans="1:12" ht="21" customHeight="1">
      <c r="A2" s="1629" t="s">
        <v>649</v>
      </c>
      <c r="B2" s="1629"/>
      <c r="C2" s="1629"/>
      <c r="D2" s="1629"/>
      <c r="E2" s="74" t="s">
        <v>650</v>
      </c>
      <c r="F2" s="75"/>
      <c r="G2" s="75"/>
      <c r="H2" s="75"/>
      <c r="I2" s="75"/>
      <c r="J2" s="708" t="s">
        <v>651</v>
      </c>
      <c r="K2" s="710" t="s">
        <v>652</v>
      </c>
    </row>
    <row r="3" spans="1:12" ht="33">
      <c r="A3" s="1630" t="s">
        <v>653</v>
      </c>
      <c r="B3" s="1631"/>
      <c r="C3" s="1631"/>
      <c r="D3" s="1631"/>
      <c r="E3" s="1631"/>
      <c r="F3" s="1631"/>
      <c r="G3" s="1631"/>
      <c r="H3" s="1631"/>
      <c r="I3" s="1631"/>
      <c r="J3" s="1631"/>
      <c r="K3" s="1631"/>
      <c r="L3" s="54" t="s">
        <v>12</v>
      </c>
    </row>
    <row r="4" spans="1:12" ht="27" customHeight="1">
      <c r="A4" s="77"/>
      <c r="B4" s="77"/>
      <c r="C4" s="77"/>
      <c r="D4" s="77"/>
      <c r="E4" s="78" t="s">
        <v>654</v>
      </c>
      <c r="F4" s="79"/>
      <c r="G4" s="80" t="s">
        <v>1668</v>
      </c>
      <c r="H4" s="70"/>
      <c r="I4" s="79"/>
      <c r="J4" s="79"/>
      <c r="K4" s="81" t="s">
        <v>656</v>
      </c>
    </row>
    <row r="5" spans="1:12" ht="23.25" customHeight="1">
      <c r="A5" s="1623" t="s">
        <v>657</v>
      </c>
      <c r="B5" s="1624"/>
      <c r="C5" s="1624"/>
      <c r="D5" s="1624"/>
      <c r="E5" s="1625"/>
      <c r="F5" s="1626" t="s">
        <v>658</v>
      </c>
      <c r="G5" s="1627"/>
      <c r="H5" s="712" t="s">
        <v>659</v>
      </c>
      <c r="I5" s="713" t="s">
        <v>660</v>
      </c>
      <c r="J5" s="712" t="s">
        <v>661</v>
      </c>
      <c r="K5" s="714" t="s">
        <v>662</v>
      </c>
    </row>
    <row r="6" spans="1:12" ht="23.25" customHeight="1">
      <c r="A6" s="1272"/>
      <c r="B6" s="1272"/>
      <c r="C6" s="1272"/>
      <c r="D6" s="1272"/>
      <c r="E6" s="1273"/>
      <c r="F6" s="708" t="s">
        <v>663</v>
      </c>
      <c r="G6" s="708" t="s">
        <v>664</v>
      </c>
      <c r="H6" s="708" t="s">
        <v>663</v>
      </c>
      <c r="I6" s="708" t="s">
        <v>664</v>
      </c>
      <c r="J6" s="708" t="s">
        <v>663</v>
      </c>
      <c r="K6" s="711" t="s">
        <v>664</v>
      </c>
    </row>
    <row r="7" spans="1:12" ht="19.5" customHeight="1">
      <c r="A7" s="86"/>
      <c r="B7" s="87" t="s">
        <v>665</v>
      </c>
      <c r="C7" s="86"/>
      <c r="D7" s="86"/>
      <c r="E7" s="86"/>
      <c r="F7" s="715">
        <f t="shared" ref="F7:K7" si="0">F8+F18+F19+F20+F23+F26+F27+F28</f>
        <v>25913781</v>
      </c>
      <c r="G7" s="715">
        <f t="shared" si="0"/>
        <v>108127823</v>
      </c>
      <c r="H7" s="715">
        <f t="shared" si="0"/>
        <v>25851741</v>
      </c>
      <c r="I7" s="715">
        <f t="shared" si="0"/>
        <v>106723304</v>
      </c>
      <c r="J7" s="715">
        <f t="shared" si="0"/>
        <v>62040</v>
      </c>
      <c r="K7" s="716">
        <f t="shared" si="0"/>
        <v>1404519</v>
      </c>
    </row>
    <row r="8" spans="1:12" ht="19.5" customHeight="1">
      <c r="A8" s="717"/>
      <c r="B8" s="717"/>
      <c r="C8" s="718" t="s">
        <v>666</v>
      </c>
      <c r="D8" s="717"/>
      <c r="E8" s="717"/>
      <c r="F8" s="715">
        <f t="shared" ref="F8:K8" si="1">F9+F12+F13+F14+F15+F17</f>
        <v>24729388</v>
      </c>
      <c r="G8" s="715">
        <f t="shared" si="1"/>
        <v>90559438</v>
      </c>
      <c r="H8" s="715">
        <f t="shared" si="1"/>
        <v>24729388</v>
      </c>
      <c r="I8" s="715">
        <f t="shared" si="1"/>
        <v>90559438</v>
      </c>
      <c r="J8" s="715">
        <f t="shared" si="1"/>
        <v>0</v>
      </c>
      <c r="K8" s="716">
        <f t="shared" si="1"/>
        <v>0</v>
      </c>
    </row>
    <row r="9" spans="1:12" ht="19.5" customHeight="1">
      <c r="A9" s="717"/>
      <c r="B9" s="717"/>
      <c r="C9" s="718"/>
      <c r="D9" s="717" t="s">
        <v>667</v>
      </c>
      <c r="E9" s="717"/>
      <c r="F9" s="715">
        <f t="shared" ref="F9:K9" si="2">F10+F11</f>
        <v>0</v>
      </c>
      <c r="G9" s="715">
        <f t="shared" si="2"/>
        <v>0</v>
      </c>
      <c r="H9" s="715">
        <f t="shared" si="2"/>
        <v>0</v>
      </c>
      <c r="I9" s="715">
        <f t="shared" si="2"/>
        <v>0</v>
      </c>
      <c r="J9" s="715">
        <f t="shared" si="2"/>
        <v>0</v>
      </c>
      <c r="K9" s="716">
        <f t="shared" si="2"/>
        <v>0</v>
      </c>
    </row>
    <row r="10" spans="1:12" ht="19.5" customHeight="1">
      <c r="A10" s="717"/>
      <c r="B10" s="717"/>
      <c r="C10" s="718"/>
      <c r="D10" s="719"/>
      <c r="E10" s="717" t="s">
        <v>668</v>
      </c>
      <c r="F10" s="715"/>
      <c r="G10" s="715"/>
      <c r="H10" s="715"/>
      <c r="I10" s="715"/>
      <c r="J10" s="715"/>
      <c r="K10" s="716"/>
    </row>
    <row r="11" spans="1:12" ht="19.5" customHeight="1">
      <c r="A11" s="717"/>
      <c r="B11" s="717"/>
      <c r="C11" s="718"/>
      <c r="E11" s="717" t="s">
        <v>669</v>
      </c>
      <c r="F11" s="715"/>
      <c r="G11" s="715"/>
      <c r="H11" s="715"/>
      <c r="I11" s="715"/>
      <c r="J11" s="715"/>
      <c r="K11" s="716"/>
    </row>
    <row r="12" spans="1:12" ht="19.5" customHeight="1">
      <c r="A12" s="717"/>
      <c r="B12" s="717"/>
      <c r="C12" s="718"/>
      <c r="D12" s="717" t="s">
        <v>670</v>
      </c>
      <c r="E12" s="86"/>
      <c r="F12" s="715">
        <v>15737</v>
      </c>
      <c r="G12" s="715">
        <v>82152</v>
      </c>
      <c r="H12" s="715">
        <v>15737</v>
      </c>
      <c r="I12" s="715">
        <v>82152</v>
      </c>
      <c r="J12" s="715">
        <v>0</v>
      </c>
      <c r="K12" s="716">
        <v>0</v>
      </c>
    </row>
    <row r="13" spans="1:12" ht="19.5" customHeight="1">
      <c r="A13" s="717"/>
      <c r="B13" s="717"/>
      <c r="C13" s="718"/>
      <c r="D13" s="717" t="s">
        <v>671</v>
      </c>
      <c r="E13" s="717"/>
      <c r="F13" s="715">
        <v>3927</v>
      </c>
      <c r="G13" s="715">
        <v>23047</v>
      </c>
      <c r="H13" s="715">
        <v>3927</v>
      </c>
      <c r="I13" s="715">
        <v>23047</v>
      </c>
      <c r="J13" s="715">
        <v>0</v>
      </c>
      <c r="K13" s="716">
        <v>0</v>
      </c>
    </row>
    <row r="14" spans="1:12" ht="19.5" customHeight="1">
      <c r="A14" s="717"/>
      <c r="B14" s="717"/>
      <c r="C14" s="718"/>
      <c r="D14" s="717" t="s">
        <v>672</v>
      </c>
      <c r="E14" s="717"/>
      <c r="F14" s="715">
        <v>3450</v>
      </c>
      <c r="G14" s="715">
        <v>18630</v>
      </c>
      <c r="H14" s="715">
        <v>3450</v>
      </c>
      <c r="I14" s="715">
        <v>18630</v>
      </c>
      <c r="J14" s="715">
        <v>0</v>
      </c>
      <c r="K14" s="716">
        <v>0</v>
      </c>
    </row>
    <row r="15" spans="1:12" ht="19.5" customHeight="1">
      <c r="A15" s="717"/>
      <c r="B15" s="717"/>
      <c r="C15" s="718"/>
      <c r="D15" s="717" t="s">
        <v>673</v>
      </c>
      <c r="E15" s="717"/>
      <c r="F15" s="715">
        <f t="shared" ref="F15:K15" si="3">F16</f>
        <v>859</v>
      </c>
      <c r="G15" s="715">
        <f t="shared" si="3"/>
        <v>13685</v>
      </c>
      <c r="H15" s="715">
        <f t="shared" si="3"/>
        <v>859</v>
      </c>
      <c r="I15" s="715">
        <f t="shared" si="3"/>
        <v>13685</v>
      </c>
      <c r="J15" s="715">
        <f t="shared" si="3"/>
        <v>0</v>
      </c>
      <c r="K15" s="716">
        <f t="shared" si="3"/>
        <v>0</v>
      </c>
    </row>
    <row r="16" spans="1:12" ht="19.5" customHeight="1">
      <c r="A16" s="717"/>
      <c r="B16" s="717"/>
      <c r="C16" s="718"/>
      <c r="E16" s="717" t="s">
        <v>674</v>
      </c>
      <c r="F16" s="715">
        <v>859</v>
      </c>
      <c r="G16" s="715">
        <v>13685</v>
      </c>
      <c r="H16" s="715">
        <v>859</v>
      </c>
      <c r="I16" s="715">
        <v>13685</v>
      </c>
      <c r="J16" s="715">
        <v>0</v>
      </c>
      <c r="K16" s="716">
        <v>0</v>
      </c>
    </row>
    <row r="17" spans="1:11" ht="19.5" customHeight="1">
      <c r="A17" s="717"/>
      <c r="B17" s="717"/>
      <c r="C17" s="718"/>
      <c r="D17" s="717" t="s">
        <v>675</v>
      </c>
      <c r="E17" s="717"/>
      <c r="F17" s="715">
        <v>24705415</v>
      </c>
      <c r="G17" s="715">
        <v>90421924</v>
      </c>
      <c r="H17" s="715">
        <v>24705415</v>
      </c>
      <c r="I17" s="715">
        <v>90421924</v>
      </c>
      <c r="J17" s="715">
        <v>0</v>
      </c>
      <c r="K17" s="716">
        <v>0</v>
      </c>
    </row>
    <row r="18" spans="1:11" ht="19.5" customHeight="1">
      <c r="A18" s="717"/>
      <c r="B18" s="717"/>
      <c r="C18" s="720" t="s">
        <v>676</v>
      </c>
      <c r="D18" s="717"/>
      <c r="E18" s="717"/>
      <c r="F18" s="715">
        <v>10261</v>
      </c>
      <c r="G18" s="715">
        <v>63816</v>
      </c>
      <c r="H18" s="715">
        <v>10261</v>
      </c>
      <c r="I18" s="715">
        <v>63816</v>
      </c>
      <c r="J18" s="715">
        <v>0</v>
      </c>
      <c r="K18" s="716">
        <v>0</v>
      </c>
    </row>
    <row r="19" spans="1:11" ht="19.5" customHeight="1">
      <c r="A19" s="717"/>
      <c r="B19" s="717"/>
      <c r="C19" s="720" t="s">
        <v>677</v>
      </c>
      <c r="D19" s="717"/>
      <c r="E19" s="717"/>
      <c r="F19" s="715">
        <v>17430</v>
      </c>
      <c r="G19" s="715">
        <v>110317</v>
      </c>
      <c r="H19" s="715">
        <v>17430</v>
      </c>
      <c r="I19" s="715">
        <v>110317</v>
      </c>
      <c r="J19" s="715">
        <v>0</v>
      </c>
      <c r="K19" s="716">
        <v>0</v>
      </c>
    </row>
    <row r="20" spans="1:11" ht="19.5" customHeight="1">
      <c r="A20" s="717"/>
      <c r="B20" s="717"/>
      <c r="C20" s="720" t="s">
        <v>678</v>
      </c>
      <c r="D20" s="717"/>
      <c r="E20" s="717"/>
      <c r="F20" s="715">
        <f>F21+F22</f>
        <v>112500</v>
      </c>
      <c r="G20" s="715">
        <f>G21+G22</f>
        <v>112500</v>
      </c>
      <c r="H20" s="715">
        <f>H21+H22</f>
        <v>112500</v>
      </c>
      <c r="I20" s="715">
        <f>I21+I22</f>
        <v>112500</v>
      </c>
      <c r="J20" s="715">
        <f>J21</f>
        <v>0</v>
      </c>
      <c r="K20" s="716">
        <f>K21</f>
        <v>0</v>
      </c>
    </row>
    <row r="21" spans="1:11" ht="19.5" customHeight="1">
      <c r="A21" s="717"/>
      <c r="B21" s="717"/>
      <c r="C21" s="717"/>
      <c r="D21" s="720" t="s">
        <v>679</v>
      </c>
      <c r="E21" s="721"/>
      <c r="F21" s="715">
        <v>112500</v>
      </c>
      <c r="G21" s="715">
        <v>112500</v>
      </c>
      <c r="H21" s="715">
        <v>112500</v>
      </c>
      <c r="I21" s="715">
        <v>112500</v>
      </c>
      <c r="J21" s="715">
        <v>0</v>
      </c>
      <c r="K21" s="716">
        <v>0</v>
      </c>
    </row>
    <row r="22" spans="1:11" ht="19.5" customHeight="1">
      <c r="A22" s="95"/>
      <c r="B22" s="95"/>
      <c r="C22" s="86"/>
      <c r="D22" s="96" t="s">
        <v>680</v>
      </c>
      <c r="E22" s="95"/>
      <c r="F22" s="715"/>
      <c r="G22" s="715"/>
      <c r="H22" s="715"/>
      <c r="I22" s="715"/>
      <c r="J22" s="715"/>
      <c r="K22" s="716"/>
    </row>
    <row r="23" spans="1:11" ht="19.5" customHeight="1">
      <c r="A23" s="717"/>
      <c r="B23" s="717"/>
      <c r="C23" s="717" t="s">
        <v>681</v>
      </c>
      <c r="D23" s="717"/>
      <c r="E23" s="717"/>
      <c r="F23" s="715">
        <v>0</v>
      </c>
      <c r="G23" s="715">
        <v>672924</v>
      </c>
      <c r="H23" s="715">
        <v>0</v>
      </c>
      <c r="I23" s="715">
        <v>672924</v>
      </c>
      <c r="J23" s="715">
        <v>0</v>
      </c>
      <c r="K23" s="716">
        <v>0</v>
      </c>
    </row>
    <row r="24" spans="1:11" ht="23.25" customHeight="1">
      <c r="A24" s="1623" t="s">
        <v>657</v>
      </c>
      <c r="B24" s="1624"/>
      <c r="C24" s="1624"/>
      <c r="D24" s="1624"/>
      <c r="E24" s="1625"/>
      <c r="F24" s="1626" t="s">
        <v>658</v>
      </c>
      <c r="G24" s="1627"/>
      <c r="H24" s="712" t="s">
        <v>659</v>
      </c>
      <c r="I24" s="713" t="s">
        <v>660</v>
      </c>
      <c r="J24" s="712" t="s">
        <v>661</v>
      </c>
      <c r="K24" s="714" t="s">
        <v>662</v>
      </c>
    </row>
    <row r="25" spans="1:11" ht="23.25" customHeight="1">
      <c r="A25" s="1272"/>
      <c r="B25" s="1272"/>
      <c r="C25" s="1272"/>
      <c r="D25" s="1272"/>
      <c r="E25" s="1273"/>
      <c r="F25" s="708" t="s">
        <v>663</v>
      </c>
      <c r="G25" s="708" t="s">
        <v>664</v>
      </c>
      <c r="H25" s="708" t="s">
        <v>663</v>
      </c>
      <c r="I25" s="708" t="s">
        <v>664</v>
      </c>
      <c r="J25" s="708" t="s">
        <v>663</v>
      </c>
      <c r="K25" s="711" t="s">
        <v>664</v>
      </c>
    </row>
    <row r="26" spans="1:11" ht="19.5" customHeight="1">
      <c r="A26" s="717"/>
      <c r="B26" s="717"/>
      <c r="C26" s="717" t="s">
        <v>682</v>
      </c>
      <c r="D26" s="717"/>
      <c r="E26" s="717"/>
      <c r="F26" s="715">
        <v>946000</v>
      </c>
      <c r="G26" s="715">
        <v>16181479</v>
      </c>
      <c r="H26" s="715">
        <v>946000</v>
      </c>
      <c r="I26" s="715">
        <v>14905528</v>
      </c>
      <c r="J26" s="715">
        <v>0</v>
      </c>
      <c r="K26" s="716">
        <v>1275951</v>
      </c>
    </row>
    <row r="27" spans="1:11" ht="19.5" customHeight="1">
      <c r="A27" s="717"/>
      <c r="B27" s="717"/>
      <c r="C27" s="717" t="s">
        <v>683</v>
      </c>
      <c r="D27" s="717"/>
      <c r="E27" s="717"/>
      <c r="F27" s="715">
        <v>0</v>
      </c>
      <c r="G27" s="715">
        <v>120000</v>
      </c>
      <c r="H27" s="715">
        <v>0</v>
      </c>
      <c r="I27" s="715">
        <v>120000</v>
      </c>
      <c r="J27" s="715">
        <v>0</v>
      </c>
      <c r="K27" s="716">
        <v>0</v>
      </c>
    </row>
    <row r="28" spans="1:11" ht="19.5" customHeight="1">
      <c r="A28" s="717"/>
      <c r="B28" s="717"/>
      <c r="C28" s="717" t="s">
        <v>684</v>
      </c>
      <c r="D28" s="717"/>
      <c r="E28" s="717"/>
      <c r="F28" s="715">
        <v>98202</v>
      </c>
      <c r="G28" s="715">
        <v>307349</v>
      </c>
      <c r="H28" s="715">
        <v>36162</v>
      </c>
      <c r="I28" s="715">
        <v>178781</v>
      </c>
      <c r="J28" s="715">
        <v>62040</v>
      </c>
      <c r="K28" s="716">
        <v>128568</v>
      </c>
    </row>
    <row r="29" spans="1:11" ht="19.5" customHeight="1">
      <c r="A29" s="717"/>
      <c r="B29" s="717" t="s">
        <v>685</v>
      </c>
      <c r="C29" s="717"/>
      <c r="D29" s="717"/>
      <c r="E29" s="717"/>
      <c r="F29" s="715">
        <f t="shared" ref="F29:K29" si="4">F30</f>
        <v>0</v>
      </c>
      <c r="G29" s="715">
        <f t="shared" si="4"/>
        <v>0</v>
      </c>
      <c r="H29" s="715">
        <f t="shared" si="4"/>
        <v>0</v>
      </c>
      <c r="I29" s="715">
        <f t="shared" si="4"/>
        <v>0</v>
      </c>
      <c r="J29" s="715">
        <f t="shared" si="4"/>
        <v>0</v>
      </c>
      <c r="K29" s="716">
        <f t="shared" si="4"/>
        <v>0</v>
      </c>
    </row>
    <row r="30" spans="1:11" ht="19.5" customHeight="1">
      <c r="A30" s="717"/>
      <c r="B30" s="717"/>
      <c r="C30" s="717" t="s">
        <v>686</v>
      </c>
      <c r="D30" s="717"/>
      <c r="E30" s="717"/>
      <c r="F30" s="715">
        <f t="shared" ref="F30:K30" si="5">F31+F32+F33+F34</f>
        <v>0</v>
      </c>
      <c r="G30" s="715">
        <f t="shared" si="5"/>
        <v>0</v>
      </c>
      <c r="H30" s="715">
        <f t="shared" si="5"/>
        <v>0</v>
      </c>
      <c r="I30" s="715">
        <f t="shared" si="5"/>
        <v>0</v>
      </c>
      <c r="J30" s="715">
        <f t="shared" si="5"/>
        <v>0</v>
      </c>
      <c r="K30" s="716">
        <f t="shared" si="5"/>
        <v>0</v>
      </c>
    </row>
    <row r="31" spans="1:11" ht="19.5" customHeight="1">
      <c r="A31" s="717"/>
      <c r="B31" s="717"/>
      <c r="C31" s="717"/>
      <c r="D31" s="717" t="s">
        <v>687</v>
      </c>
      <c r="E31" s="717"/>
      <c r="F31" s="715">
        <v>0</v>
      </c>
      <c r="G31" s="715">
        <v>0</v>
      </c>
      <c r="H31" s="715">
        <v>0</v>
      </c>
      <c r="I31" s="715">
        <v>0</v>
      </c>
      <c r="J31" s="715">
        <v>0</v>
      </c>
      <c r="K31" s="716">
        <v>0</v>
      </c>
    </row>
    <row r="32" spans="1:11" ht="19.5" customHeight="1">
      <c r="A32" s="717"/>
      <c r="B32" s="717"/>
      <c r="C32" s="717"/>
      <c r="D32" s="717" t="s">
        <v>688</v>
      </c>
      <c r="E32" s="717"/>
      <c r="F32" s="715">
        <v>0</v>
      </c>
      <c r="G32" s="715">
        <v>0</v>
      </c>
      <c r="H32" s="715">
        <v>0</v>
      </c>
      <c r="I32" s="715">
        <v>0</v>
      </c>
      <c r="J32" s="715">
        <v>0</v>
      </c>
      <c r="K32" s="716">
        <v>0</v>
      </c>
    </row>
    <row r="33" spans="1:11" ht="19.5" customHeight="1">
      <c r="A33" s="717"/>
      <c r="B33" s="717"/>
      <c r="C33" s="717"/>
      <c r="D33" s="717" t="s">
        <v>689</v>
      </c>
      <c r="E33" s="717"/>
      <c r="F33" s="715">
        <v>0</v>
      </c>
      <c r="G33" s="715">
        <v>0</v>
      </c>
      <c r="H33" s="715">
        <v>0</v>
      </c>
      <c r="I33" s="715">
        <v>0</v>
      </c>
      <c r="J33" s="715">
        <v>0</v>
      </c>
      <c r="K33" s="716">
        <v>0</v>
      </c>
    </row>
    <row r="34" spans="1:11" ht="19.5" customHeight="1">
      <c r="A34" s="717"/>
      <c r="B34" s="717"/>
      <c r="C34" s="717"/>
      <c r="D34" s="717" t="s">
        <v>680</v>
      </c>
      <c r="E34" s="717"/>
      <c r="F34" s="715">
        <v>0</v>
      </c>
      <c r="G34" s="715">
        <v>0</v>
      </c>
      <c r="H34" s="715">
        <v>0</v>
      </c>
      <c r="I34" s="715">
        <v>0</v>
      </c>
      <c r="J34" s="715">
        <v>0</v>
      </c>
      <c r="K34" s="716">
        <v>0</v>
      </c>
    </row>
    <row r="35" spans="1:11" ht="19.5" customHeight="1">
      <c r="A35" s="717"/>
      <c r="B35" s="722" t="s">
        <v>690</v>
      </c>
      <c r="C35" s="717"/>
      <c r="D35" s="717"/>
      <c r="E35" s="717"/>
      <c r="F35" s="715">
        <f t="shared" ref="F35:K35" si="6">F7+F29</f>
        <v>25913781</v>
      </c>
      <c r="G35" s="715">
        <f t="shared" si="6"/>
        <v>108127823</v>
      </c>
      <c r="H35" s="715">
        <f t="shared" si="6"/>
        <v>25851741</v>
      </c>
      <c r="I35" s="715">
        <f t="shared" si="6"/>
        <v>106723304</v>
      </c>
      <c r="J35" s="715">
        <f t="shared" si="6"/>
        <v>62040</v>
      </c>
      <c r="K35" s="716">
        <f t="shared" si="6"/>
        <v>1404519</v>
      </c>
    </row>
    <row r="36" spans="1:11" ht="19.5" customHeight="1">
      <c r="A36" s="717"/>
      <c r="B36" s="717" t="s">
        <v>691</v>
      </c>
      <c r="C36" s="717"/>
      <c r="D36" s="717"/>
      <c r="E36" s="717"/>
      <c r="F36" s="715">
        <v>0</v>
      </c>
      <c r="G36" s="715">
        <v>0</v>
      </c>
      <c r="H36" s="98"/>
      <c r="I36" s="99"/>
      <c r="J36" s="99"/>
      <c r="K36" s="100"/>
    </row>
    <row r="37" spans="1:11" ht="19.5" customHeight="1">
      <c r="A37" s="717"/>
      <c r="B37" s="717" t="s">
        <v>692</v>
      </c>
      <c r="C37" s="717"/>
      <c r="D37" s="717"/>
      <c r="E37" s="717"/>
      <c r="F37" s="715">
        <v>0</v>
      </c>
      <c r="G37" s="715">
        <v>0</v>
      </c>
      <c r="H37" s="101"/>
      <c r="I37" s="102"/>
      <c r="J37" s="102"/>
      <c r="K37" s="103"/>
    </row>
    <row r="38" spans="1:11" ht="19.5" customHeight="1">
      <c r="A38" s="722" t="s">
        <v>693</v>
      </c>
      <c r="B38" s="717"/>
      <c r="C38" s="717"/>
      <c r="D38" s="717"/>
      <c r="E38" s="723"/>
      <c r="F38" s="715">
        <f>F35</f>
        <v>25913781</v>
      </c>
      <c r="G38" s="715"/>
      <c r="H38" s="101"/>
      <c r="I38" s="102"/>
      <c r="J38" s="102"/>
      <c r="K38" s="103"/>
    </row>
    <row r="39" spans="1:11" ht="19.5" customHeight="1">
      <c r="A39" s="722" t="s">
        <v>694</v>
      </c>
      <c r="B39" s="717"/>
      <c r="C39" s="717"/>
      <c r="D39" s="717"/>
      <c r="E39" s="721"/>
      <c r="F39" s="715">
        <v>814971717</v>
      </c>
      <c r="G39" s="715"/>
      <c r="H39" s="101"/>
      <c r="I39" s="102"/>
      <c r="J39" s="102"/>
      <c r="K39" s="103"/>
    </row>
    <row r="40" spans="1:11" ht="19.5" customHeight="1">
      <c r="A40" s="722" t="s">
        <v>695</v>
      </c>
      <c r="B40" s="717"/>
      <c r="C40" s="717"/>
      <c r="D40" s="717"/>
      <c r="E40" s="721"/>
      <c r="F40" s="724">
        <f>F38+F39</f>
        <v>840885498</v>
      </c>
      <c r="G40" s="725"/>
      <c r="H40" s="107"/>
      <c r="I40" s="108"/>
      <c r="J40" s="108"/>
      <c r="K40" s="109"/>
    </row>
    <row r="41" spans="1:11" ht="23.25" customHeight="1">
      <c r="A41" s="1623" t="s">
        <v>657</v>
      </c>
      <c r="B41" s="1624"/>
      <c r="C41" s="1624"/>
      <c r="D41" s="1624"/>
      <c r="E41" s="1625"/>
      <c r="F41" s="1634" t="s">
        <v>658</v>
      </c>
      <c r="G41" s="1635"/>
      <c r="H41" s="727" t="s">
        <v>659</v>
      </c>
      <c r="I41" s="728" t="s">
        <v>696</v>
      </c>
      <c r="J41" s="727" t="s">
        <v>661</v>
      </c>
      <c r="K41" s="729" t="s">
        <v>697</v>
      </c>
    </row>
    <row r="42" spans="1:11" ht="23.25" customHeight="1">
      <c r="A42" s="1272"/>
      <c r="B42" s="1272"/>
      <c r="C42" s="1272"/>
      <c r="D42" s="1272"/>
      <c r="E42" s="1273"/>
      <c r="F42" s="730" t="s">
        <v>663</v>
      </c>
      <c r="G42" s="730" t="s">
        <v>664</v>
      </c>
      <c r="H42" s="730" t="s">
        <v>663</v>
      </c>
      <c r="I42" s="730" t="s">
        <v>664</v>
      </c>
      <c r="J42" s="730" t="s">
        <v>663</v>
      </c>
      <c r="K42" s="726" t="s">
        <v>664</v>
      </c>
    </row>
    <row r="43" spans="1:11" ht="19.5" customHeight="1">
      <c r="A43" s="717"/>
      <c r="B43" s="718" t="s">
        <v>698</v>
      </c>
      <c r="C43" s="717"/>
      <c r="D43" s="717"/>
      <c r="E43" s="717"/>
      <c r="F43" s="715">
        <f t="shared" ref="F43:K43" si="7">F44+F49+F52+F55+F59+F64+F66</f>
        <v>12117069</v>
      </c>
      <c r="G43" s="715">
        <f t="shared" si="7"/>
        <v>68129483</v>
      </c>
      <c r="H43" s="715">
        <f t="shared" si="7"/>
        <v>11231307</v>
      </c>
      <c r="I43" s="715">
        <f t="shared" si="7"/>
        <v>59601129</v>
      </c>
      <c r="J43" s="715">
        <f t="shared" si="7"/>
        <v>885762</v>
      </c>
      <c r="K43" s="716">
        <f t="shared" si="7"/>
        <v>8528354</v>
      </c>
    </row>
    <row r="44" spans="1:11" ht="19.5" customHeight="1">
      <c r="A44" s="717"/>
      <c r="B44" s="717"/>
      <c r="C44" s="718" t="s">
        <v>699</v>
      </c>
      <c r="D44" s="717"/>
      <c r="E44" s="717"/>
      <c r="F44" s="715">
        <f t="shared" ref="F44:K44" si="8">F45+F46+F47+F48</f>
        <v>3965993</v>
      </c>
      <c r="G44" s="715">
        <f t="shared" si="8"/>
        <v>27966174</v>
      </c>
      <c r="H44" s="715">
        <f t="shared" si="8"/>
        <v>3965993</v>
      </c>
      <c r="I44" s="715">
        <f t="shared" si="8"/>
        <v>27966174</v>
      </c>
      <c r="J44" s="715">
        <f t="shared" si="8"/>
        <v>0</v>
      </c>
      <c r="K44" s="716">
        <f t="shared" si="8"/>
        <v>0</v>
      </c>
    </row>
    <row r="45" spans="1:11" ht="19.5" customHeight="1">
      <c r="A45" s="717"/>
      <c r="B45" s="717"/>
      <c r="C45" s="718"/>
      <c r="D45" s="717" t="s">
        <v>700</v>
      </c>
      <c r="E45" s="717"/>
      <c r="F45" s="715">
        <v>1302531</v>
      </c>
      <c r="G45" s="715">
        <v>7662846</v>
      </c>
      <c r="H45" s="715">
        <v>1302531</v>
      </c>
      <c r="I45" s="715">
        <v>7662846</v>
      </c>
      <c r="J45" s="715">
        <v>0</v>
      </c>
      <c r="K45" s="716">
        <v>0</v>
      </c>
    </row>
    <row r="46" spans="1:11" ht="19.5" customHeight="1">
      <c r="A46" s="717"/>
      <c r="B46" s="717"/>
      <c r="C46" s="718"/>
      <c r="D46" s="717" t="s">
        <v>701</v>
      </c>
      <c r="E46" s="717"/>
      <c r="F46" s="715">
        <v>1016000</v>
      </c>
      <c r="G46" s="715">
        <v>10129000</v>
      </c>
      <c r="H46" s="715">
        <v>1016000</v>
      </c>
      <c r="I46" s="715">
        <v>10129000</v>
      </c>
      <c r="J46" s="715">
        <v>0</v>
      </c>
      <c r="K46" s="716">
        <v>0</v>
      </c>
    </row>
    <row r="47" spans="1:11" ht="19.5" customHeight="1">
      <c r="A47" s="717"/>
      <c r="B47" s="717"/>
      <c r="C47" s="718"/>
      <c r="D47" s="717" t="s">
        <v>702</v>
      </c>
      <c r="E47" s="717"/>
      <c r="F47" s="715">
        <v>1637200</v>
      </c>
      <c r="G47" s="715">
        <v>10142551</v>
      </c>
      <c r="H47" s="715">
        <v>1637200</v>
      </c>
      <c r="I47" s="715">
        <v>10142551</v>
      </c>
      <c r="J47" s="715">
        <v>0</v>
      </c>
      <c r="K47" s="716">
        <v>0</v>
      </c>
    </row>
    <row r="48" spans="1:11" ht="19.5" customHeight="1">
      <c r="A48" s="717"/>
      <c r="B48" s="717"/>
      <c r="C48" s="718"/>
      <c r="D48" s="717" t="s">
        <v>703</v>
      </c>
      <c r="E48" s="717"/>
      <c r="F48" s="715">
        <v>10262</v>
      </c>
      <c r="G48" s="715">
        <v>31777</v>
      </c>
      <c r="H48" s="715">
        <v>10262</v>
      </c>
      <c r="I48" s="715">
        <v>31777</v>
      </c>
      <c r="J48" s="715">
        <v>0</v>
      </c>
      <c r="K48" s="716">
        <v>0</v>
      </c>
    </row>
    <row r="49" spans="1:13" ht="19.5" customHeight="1">
      <c r="A49" s="717"/>
      <c r="B49" s="717"/>
      <c r="C49" s="718" t="s">
        <v>704</v>
      </c>
      <c r="D49" s="717"/>
      <c r="E49" s="717"/>
      <c r="F49" s="715">
        <f t="shared" ref="F49:K49" si="9">F50+F51</f>
        <v>1320919</v>
      </c>
      <c r="G49" s="715">
        <f t="shared" si="9"/>
        <v>4152123</v>
      </c>
      <c r="H49" s="715">
        <f t="shared" si="9"/>
        <v>1320919</v>
      </c>
      <c r="I49" s="715">
        <f t="shared" si="9"/>
        <v>4152123</v>
      </c>
      <c r="J49" s="715">
        <f t="shared" si="9"/>
        <v>0</v>
      </c>
      <c r="K49" s="716">
        <f t="shared" si="9"/>
        <v>0</v>
      </c>
    </row>
    <row r="50" spans="1:13" ht="19.5" customHeight="1">
      <c r="A50" s="717"/>
      <c r="B50" s="717"/>
      <c r="C50" s="718"/>
      <c r="D50" s="717" t="s">
        <v>705</v>
      </c>
      <c r="E50" s="717"/>
      <c r="F50" s="715">
        <v>373681</v>
      </c>
      <c r="G50" s="715">
        <v>1373426</v>
      </c>
      <c r="H50" s="715">
        <v>373681</v>
      </c>
      <c r="I50" s="715">
        <v>1373426</v>
      </c>
      <c r="J50" s="715">
        <v>0</v>
      </c>
      <c r="K50" s="716">
        <v>0</v>
      </c>
    </row>
    <row r="51" spans="1:13" ht="19.5" customHeight="1">
      <c r="A51" s="717"/>
      <c r="B51" s="717"/>
      <c r="C51" s="718"/>
      <c r="D51" s="717" t="s">
        <v>706</v>
      </c>
      <c r="E51" s="717"/>
      <c r="F51" s="715">
        <v>947238</v>
      </c>
      <c r="G51" s="715">
        <v>2778697</v>
      </c>
      <c r="H51" s="715">
        <v>947238</v>
      </c>
      <c r="I51" s="715">
        <v>2778697</v>
      </c>
      <c r="J51" s="715">
        <v>0</v>
      </c>
      <c r="K51" s="716">
        <v>0</v>
      </c>
    </row>
    <row r="52" spans="1:13" ht="19.5" customHeight="1">
      <c r="A52" s="717"/>
      <c r="B52" s="717"/>
      <c r="C52" s="718" t="s">
        <v>707</v>
      </c>
      <c r="D52" s="717"/>
      <c r="E52" s="717"/>
      <c r="F52" s="715">
        <f t="shared" ref="F52:K52" si="10">F53+F54</f>
        <v>4174905</v>
      </c>
      <c r="G52" s="715">
        <f t="shared" si="10"/>
        <v>21584943</v>
      </c>
      <c r="H52" s="715">
        <f t="shared" si="10"/>
        <v>3289143</v>
      </c>
      <c r="I52" s="715">
        <f t="shared" si="10"/>
        <v>13056589</v>
      </c>
      <c r="J52" s="715">
        <f t="shared" si="10"/>
        <v>885762</v>
      </c>
      <c r="K52" s="716">
        <f t="shared" si="10"/>
        <v>8528354</v>
      </c>
    </row>
    <row r="53" spans="1:13" ht="19.5" customHeight="1">
      <c r="A53" s="717"/>
      <c r="B53" s="717"/>
      <c r="C53" s="718"/>
      <c r="D53" s="717" t="s">
        <v>708</v>
      </c>
      <c r="E53" s="717"/>
      <c r="F53" s="715">
        <v>615347</v>
      </c>
      <c r="G53" s="715">
        <v>6268675</v>
      </c>
      <c r="H53" s="715">
        <v>615347</v>
      </c>
      <c r="I53" s="715">
        <v>3193705</v>
      </c>
      <c r="J53" s="715">
        <v>0</v>
      </c>
      <c r="K53" s="716">
        <v>3074970</v>
      </c>
    </row>
    <row r="54" spans="1:13" ht="19.5" customHeight="1">
      <c r="A54" s="717"/>
      <c r="B54" s="717"/>
      <c r="C54" s="718"/>
      <c r="D54" s="717" t="s">
        <v>709</v>
      </c>
      <c r="E54" s="717"/>
      <c r="F54" s="715">
        <v>3559558</v>
      </c>
      <c r="G54" s="715">
        <v>15316268</v>
      </c>
      <c r="H54" s="715">
        <v>2673796</v>
      </c>
      <c r="I54" s="715">
        <v>9862884</v>
      </c>
      <c r="J54" s="715">
        <v>885762</v>
      </c>
      <c r="K54" s="716">
        <v>5453384</v>
      </c>
    </row>
    <row r="55" spans="1:13" ht="19.5" customHeight="1">
      <c r="A55" s="717"/>
      <c r="B55" s="717"/>
      <c r="C55" s="718" t="s">
        <v>710</v>
      </c>
      <c r="D55" s="717"/>
      <c r="E55" s="717"/>
      <c r="F55" s="715">
        <f t="shared" ref="F55:K55" si="11">F56+F57+F58</f>
        <v>1189689</v>
      </c>
      <c r="G55" s="715">
        <f t="shared" si="11"/>
        <v>6180713</v>
      </c>
      <c r="H55" s="715">
        <f t="shared" si="11"/>
        <v>1189689</v>
      </c>
      <c r="I55" s="715">
        <f t="shared" si="11"/>
        <v>6180713</v>
      </c>
      <c r="J55" s="715">
        <f t="shared" si="11"/>
        <v>0</v>
      </c>
      <c r="K55" s="716">
        <f t="shared" si="11"/>
        <v>0</v>
      </c>
    </row>
    <row r="56" spans="1:13" ht="19.5" customHeight="1">
      <c r="A56" s="717"/>
      <c r="B56" s="717"/>
      <c r="C56" s="718"/>
      <c r="D56" s="717" t="s">
        <v>711</v>
      </c>
      <c r="E56" s="717"/>
      <c r="F56" s="715">
        <v>45237</v>
      </c>
      <c r="G56" s="715">
        <v>236470</v>
      </c>
      <c r="H56" s="715">
        <v>45237</v>
      </c>
      <c r="I56" s="715">
        <v>236470</v>
      </c>
      <c r="J56" s="715">
        <v>0</v>
      </c>
      <c r="K56" s="716">
        <v>0</v>
      </c>
    </row>
    <row r="57" spans="1:13" ht="19.5" customHeight="1">
      <c r="A57" s="717"/>
      <c r="B57" s="717"/>
      <c r="C57" s="718"/>
      <c r="D57" s="717" t="s">
        <v>712</v>
      </c>
      <c r="E57" s="717"/>
      <c r="F57" s="715">
        <v>323080</v>
      </c>
      <c r="G57" s="715">
        <v>337432</v>
      </c>
      <c r="H57" s="715">
        <v>323080</v>
      </c>
      <c r="I57" s="715">
        <v>337432</v>
      </c>
      <c r="J57" s="715">
        <v>0</v>
      </c>
      <c r="K57" s="716">
        <v>0</v>
      </c>
    </row>
    <row r="58" spans="1:13" ht="19.5" customHeight="1">
      <c r="A58" s="717"/>
      <c r="B58" s="717"/>
      <c r="C58" s="718"/>
      <c r="D58" s="717" t="s">
        <v>713</v>
      </c>
      <c r="E58" s="717"/>
      <c r="F58" s="715">
        <v>821372</v>
      </c>
      <c r="G58" s="715">
        <v>5606811</v>
      </c>
      <c r="H58" s="715">
        <v>821372</v>
      </c>
      <c r="I58" s="715">
        <v>5606811</v>
      </c>
      <c r="J58" s="715">
        <v>0</v>
      </c>
      <c r="K58" s="716">
        <v>0</v>
      </c>
    </row>
    <row r="59" spans="1:13" ht="19.5" customHeight="1">
      <c r="A59" s="717"/>
      <c r="B59" s="717"/>
      <c r="C59" s="717" t="s">
        <v>714</v>
      </c>
      <c r="D59" s="717"/>
      <c r="E59" s="717"/>
      <c r="F59" s="715">
        <f t="shared" ref="F59:K59" si="12">F60+F61</f>
        <v>1191244</v>
      </c>
      <c r="G59" s="715">
        <f t="shared" si="12"/>
        <v>6467169</v>
      </c>
      <c r="H59" s="715">
        <f t="shared" si="12"/>
        <v>1191244</v>
      </c>
      <c r="I59" s="715">
        <f t="shared" si="12"/>
        <v>6467169</v>
      </c>
      <c r="J59" s="715">
        <f t="shared" si="12"/>
        <v>0</v>
      </c>
      <c r="K59" s="716">
        <f t="shared" si="12"/>
        <v>0</v>
      </c>
    </row>
    <row r="60" spans="1:13" ht="19.5" customHeight="1">
      <c r="A60" s="717"/>
      <c r="B60" s="717"/>
      <c r="C60" s="717"/>
      <c r="D60" s="717" t="s">
        <v>715</v>
      </c>
      <c r="E60" s="717"/>
      <c r="F60" s="715">
        <v>1151244</v>
      </c>
      <c r="G60" s="715">
        <v>6219730</v>
      </c>
      <c r="H60" s="715">
        <v>1151244</v>
      </c>
      <c r="I60" s="715">
        <v>6219730</v>
      </c>
      <c r="J60" s="715">
        <v>0</v>
      </c>
      <c r="K60" s="716">
        <v>0</v>
      </c>
    </row>
    <row r="61" spans="1:13" ht="19.5" customHeight="1">
      <c r="A61" s="717"/>
      <c r="B61" s="717"/>
      <c r="C61" s="717"/>
      <c r="D61" s="717" t="s">
        <v>716</v>
      </c>
      <c r="E61" s="717"/>
      <c r="F61" s="715">
        <v>40000</v>
      </c>
      <c r="G61" s="715">
        <v>247439</v>
      </c>
      <c r="H61" s="715">
        <v>40000</v>
      </c>
      <c r="I61" s="715">
        <v>247439</v>
      </c>
      <c r="J61" s="715">
        <v>0</v>
      </c>
      <c r="K61" s="716">
        <v>0</v>
      </c>
    </row>
    <row r="62" spans="1:13" ht="23.25" customHeight="1">
      <c r="A62" s="1623" t="s">
        <v>657</v>
      </c>
      <c r="B62" s="1624"/>
      <c r="C62" s="1624"/>
      <c r="D62" s="1624"/>
      <c r="E62" s="1625"/>
      <c r="F62" s="1634" t="s">
        <v>658</v>
      </c>
      <c r="G62" s="1635"/>
      <c r="H62" s="727" t="s">
        <v>659</v>
      </c>
      <c r="I62" s="728" t="s">
        <v>696</v>
      </c>
      <c r="J62" s="727" t="s">
        <v>661</v>
      </c>
      <c r="K62" s="729" t="s">
        <v>697</v>
      </c>
      <c r="L62" s="86"/>
      <c r="M62" s="115"/>
    </row>
    <row r="63" spans="1:13" ht="23.25" customHeight="1">
      <c r="A63" s="1272"/>
      <c r="B63" s="1272"/>
      <c r="C63" s="1272"/>
      <c r="D63" s="1272"/>
      <c r="E63" s="1273"/>
      <c r="F63" s="730" t="s">
        <v>663</v>
      </c>
      <c r="G63" s="730" t="s">
        <v>664</v>
      </c>
      <c r="H63" s="730" t="s">
        <v>663</v>
      </c>
      <c r="I63" s="730" t="s">
        <v>664</v>
      </c>
      <c r="J63" s="730" t="s">
        <v>663</v>
      </c>
      <c r="K63" s="726" t="s">
        <v>664</v>
      </c>
      <c r="L63" s="86"/>
      <c r="M63" s="116"/>
    </row>
    <row r="64" spans="1:13" ht="19.5" customHeight="1">
      <c r="A64" s="717"/>
      <c r="B64" s="717"/>
      <c r="C64" s="717" t="s">
        <v>717</v>
      </c>
      <c r="D64" s="717"/>
      <c r="E64" s="717"/>
      <c r="F64" s="715">
        <f t="shared" ref="F64:K64" si="13">F65</f>
        <v>274319</v>
      </c>
      <c r="G64" s="715">
        <f t="shared" si="13"/>
        <v>1721961</v>
      </c>
      <c r="H64" s="715">
        <f t="shared" si="13"/>
        <v>274319</v>
      </c>
      <c r="I64" s="715">
        <f t="shared" si="13"/>
        <v>1721961</v>
      </c>
      <c r="J64" s="715">
        <f t="shared" si="13"/>
        <v>0</v>
      </c>
      <c r="K64" s="716">
        <f t="shared" si="13"/>
        <v>0</v>
      </c>
    </row>
    <row r="65" spans="1:11" ht="19.5" customHeight="1">
      <c r="A65" s="717"/>
      <c r="B65" s="717"/>
      <c r="C65" s="717"/>
      <c r="D65" s="717" t="s">
        <v>718</v>
      </c>
      <c r="E65" s="717"/>
      <c r="F65" s="715">
        <v>274319</v>
      </c>
      <c r="G65" s="715">
        <v>1721961</v>
      </c>
      <c r="H65" s="715">
        <v>274319</v>
      </c>
      <c r="I65" s="715">
        <v>1721961</v>
      </c>
      <c r="J65" s="715">
        <v>0</v>
      </c>
      <c r="K65" s="716">
        <v>0</v>
      </c>
    </row>
    <row r="66" spans="1:11" ht="19.5" customHeight="1">
      <c r="A66" s="717"/>
      <c r="B66" s="717"/>
      <c r="C66" s="717" t="s">
        <v>719</v>
      </c>
      <c r="D66" s="717"/>
      <c r="E66" s="717"/>
      <c r="F66" s="715">
        <f t="shared" ref="F66:K66" si="14">F68</f>
        <v>0</v>
      </c>
      <c r="G66" s="715">
        <f t="shared" si="14"/>
        <v>56400</v>
      </c>
      <c r="H66" s="715">
        <f t="shared" si="14"/>
        <v>0</v>
      </c>
      <c r="I66" s="715">
        <f t="shared" si="14"/>
        <v>56400</v>
      </c>
      <c r="J66" s="715">
        <f t="shared" si="14"/>
        <v>0</v>
      </c>
      <c r="K66" s="716">
        <f t="shared" si="14"/>
        <v>0</v>
      </c>
    </row>
    <row r="67" spans="1:11" ht="19.5" customHeight="1">
      <c r="A67" s="717"/>
      <c r="B67" s="717"/>
      <c r="C67" s="717" t="s">
        <v>720</v>
      </c>
      <c r="D67" s="717"/>
      <c r="E67" s="717"/>
      <c r="F67" s="715"/>
      <c r="G67" s="715"/>
      <c r="H67" s="715"/>
      <c r="I67" s="715"/>
      <c r="J67" s="715"/>
      <c r="K67" s="716"/>
    </row>
    <row r="68" spans="1:11" ht="19.5" customHeight="1">
      <c r="A68" s="717"/>
      <c r="B68" s="717"/>
      <c r="C68" s="731" t="s">
        <v>721</v>
      </c>
      <c r="D68" s="717"/>
      <c r="E68" s="717"/>
      <c r="F68" s="715">
        <v>0</v>
      </c>
      <c r="G68" s="715">
        <v>56400</v>
      </c>
      <c r="H68" s="715">
        <v>0</v>
      </c>
      <c r="I68" s="715">
        <v>56400</v>
      </c>
      <c r="J68" s="715">
        <v>0</v>
      </c>
      <c r="K68" s="716">
        <v>0</v>
      </c>
    </row>
    <row r="69" spans="1:11" ht="19.5" customHeight="1">
      <c r="A69" s="717"/>
      <c r="B69" s="718" t="s">
        <v>722</v>
      </c>
      <c r="C69" s="717"/>
      <c r="D69" s="717"/>
      <c r="E69" s="717"/>
      <c r="F69" s="715">
        <f t="shared" ref="F69:K69" si="15">F70+F74+F77+F82+F84+F87</f>
        <v>2067125</v>
      </c>
      <c r="G69" s="715">
        <f t="shared" si="15"/>
        <v>17362385</v>
      </c>
      <c r="H69" s="715">
        <f t="shared" si="15"/>
        <v>371267</v>
      </c>
      <c r="I69" s="715">
        <f t="shared" si="15"/>
        <v>782697</v>
      </c>
      <c r="J69" s="715">
        <f t="shared" si="15"/>
        <v>1695858</v>
      </c>
      <c r="K69" s="716">
        <f t="shared" si="15"/>
        <v>16579688</v>
      </c>
    </row>
    <row r="70" spans="1:11" ht="19.5" customHeight="1">
      <c r="A70" s="717"/>
      <c r="B70" s="717"/>
      <c r="C70" s="718" t="s">
        <v>699</v>
      </c>
      <c r="D70" s="717"/>
      <c r="E70" s="717"/>
      <c r="F70" s="715">
        <f t="shared" ref="F70:K70" si="16">F71+F72+F73</f>
        <v>143162</v>
      </c>
      <c r="G70" s="715">
        <f t="shared" si="16"/>
        <v>554592</v>
      </c>
      <c r="H70" s="715">
        <f t="shared" si="16"/>
        <v>143162</v>
      </c>
      <c r="I70" s="715">
        <f t="shared" si="16"/>
        <v>554592</v>
      </c>
      <c r="J70" s="715">
        <f t="shared" si="16"/>
        <v>0</v>
      </c>
      <c r="K70" s="716">
        <f t="shared" si="16"/>
        <v>0</v>
      </c>
    </row>
    <row r="71" spans="1:11" ht="19.5" customHeight="1">
      <c r="A71" s="717"/>
      <c r="B71" s="717"/>
      <c r="C71" s="718"/>
      <c r="D71" s="717" t="s">
        <v>700</v>
      </c>
      <c r="E71" s="717"/>
      <c r="F71" s="715">
        <v>11912</v>
      </c>
      <c r="G71" s="715">
        <v>423342</v>
      </c>
      <c r="H71" s="715">
        <v>11912</v>
      </c>
      <c r="I71" s="715">
        <v>423342</v>
      </c>
      <c r="J71" s="715">
        <v>0</v>
      </c>
      <c r="K71" s="716">
        <v>0</v>
      </c>
    </row>
    <row r="72" spans="1:11" ht="19.5" customHeight="1">
      <c r="A72" s="717"/>
      <c r="B72" s="717"/>
      <c r="C72" s="718"/>
      <c r="D72" s="717" t="s">
        <v>701</v>
      </c>
      <c r="E72" s="717"/>
      <c r="F72" s="715"/>
      <c r="G72" s="715"/>
      <c r="H72" s="715"/>
      <c r="I72" s="715"/>
      <c r="J72" s="715"/>
      <c r="K72" s="716"/>
    </row>
    <row r="73" spans="1:11" ht="19.5" customHeight="1">
      <c r="A73" s="717"/>
      <c r="B73" s="717"/>
      <c r="C73" s="718"/>
      <c r="D73" s="717" t="s">
        <v>702</v>
      </c>
      <c r="E73" s="717"/>
      <c r="F73" s="715">
        <v>131250</v>
      </c>
      <c r="G73" s="715">
        <v>131250</v>
      </c>
      <c r="H73" s="715">
        <v>131250</v>
      </c>
      <c r="I73" s="715">
        <v>131250</v>
      </c>
      <c r="J73" s="715">
        <v>0</v>
      </c>
      <c r="K73" s="716">
        <v>0</v>
      </c>
    </row>
    <row r="74" spans="1:11" ht="19.5" customHeight="1">
      <c r="A74" s="717"/>
      <c r="B74" s="717"/>
      <c r="C74" s="718" t="s">
        <v>704</v>
      </c>
      <c r="D74" s="717"/>
      <c r="E74" s="717"/>
      <c r="F74" s="715">
        <f t="shared" ref="F74:K74" si="17">F75+F76</f>
        <v>0</v>
      </c>
      <c r="G74" s="715">
        <f t="shared" si="17"/>
        <v>0</v>
      </c>
      <c r="H74" s="715">
        <f t="shared" si="17"/>
        <v>0</v>
      </c>
      <c r="I74" s="715">
        <f t="shared" si="17"/>
        <v>0</v>
      </c>
      <c r="J74" s="715">
        <f t="shared" si="17"/>
        <v>0</v>
      </c>
      <c r="K74" s="716">
        <f t="shared" si="17"/>
        <v>0</v>
      </c>
    </row>
    <row r="75" spans="1:11" ht="19.5" customHeight="1">
      <c r="A75" s="717"/>
      <c r="B75" s="717"/>
      <c r="C75" s="718"/>
      <c r="D75" s="717" t="s">
        <v>705</v>
      </c>
      <c r="E75" s="717"/>
      <c r="F75" s="715"/>
      <c r="G75" s="715"/>
      <c r="H75" s="715"/>
      <c r="I75" s="715"/>
      <c r="J75" s="715"/>
      <c r="K75" s="716"/>
    </row>
    <row r="76" spans="1:11" ht="19.5" customHeight="1">
      <c r="A76" s="717"/>
      <c r="B76" s="717"/>
      <c r="C76" s="718"/>
      <c r="D76" s="717" t="s">
        <v>706</v>
      </c>
      <c r="E76" s="717"/>
      <c r="F76" s="715"/>
      <c r="G76" s="715"/>
      <c r="H76" s="715"/>
      <c r="I76" s="715"/>
      <c r="J76" s="715"/>
      <c r="K76" s="716"/>
    </row>
    <row r="77" spans="1:11" ht="19.5" customHeight="1">
      <c r="A77" s="717"/>
      <c r="B77" s="717"/>
      <c r="C77" s="718" t="s">
        <v>707</v>
      </c>
      <c r="D77" s="717"/>
      <c r="E77" s="717"/>
      <c r="F77" s="715">
        <f t="shared" ref="F77:K77" si="18">F78+F79</f>
        <v>794991</v>
      </c>
      <c r="G77" s="715">
        <f t="shared" si="18"/>
        <v>15678821</v>
      </c>
      <c r="H77" s="715">
        <f t="shared" si="18"/>
        <v>81000</v>
      </c>
      <c r="I77" s="715">
        <f t="shared" si="18"/>
        <v>81000</v>
      </c>
      <c r="J77" s="715">
        <f t="shared" si="18"/>
        <v>713991</v>
      </c>
      <c r="K77" s="716">
        <f t="shared" si="18"/>
        <v>15597821</v>
      </c>
    </row>
    <row r="78" spans="1:11" ht="19.5" customHeight="1">
      <c r="A78" s="717"/>
      <c r="B78" s="717"/>
      <c r="C78" s="718"/>
      <c r="D78" s="717" t="s">
        <v>708</v>
      </c>
      <c r="E78" s="717"/>
      <c r="F78" s="715">
        <v>81000</v>
      </c>
      <c r="G78" s="715">
        <v>81000</v>
      </c>
      <c r="H78" s="715">
        <v>81000</v>
      </c>
      <c r="I78" s="715">
        <v>81000</v>
      </c>
      <c r="J78" s="715">
        <v>0</v>
      </c>
      <c r="K78" s="716">
        <v>0</v>
      </c>
    </row>
    <row r="79" spans="1:11" ht="23.25" customHeight="1">
      <c r="A79" s="717"/>
      <c r="B79" s="717"/>
      <c r="C79" s="718"/>
      <c r="D79" s="717" t="s">
        <v>709</v>
      </c>
      <c r="E79" s="717"/>
      <c r="F79" s="715">
        <v>713991</v>
      </c>
      <c r="G79" s="715">
        <v>15597821</v>
      </c>
      <c r="H79" s="715">
        <v>0</v>
      </c>
      <c r="I79" s="715">
        <v>0</v>
      </c>
      <c r="J79" s="715">
        <v>713991</v>
      </c>
      <c r="K79" s="716">
        <v>15597821</v>
      </c>
    </row>
    <row r="80" spans="1:11" ht="23.25" customHeight="1">
      <c r="A80" s="1623" t="s">
        <v>657</v>
      </c>
      <c r="B80" s="1624"/>
      <c r="C80" s="1624"/>
      <c r="D80" s="1624"/>
      <c r="E80" s="1625"/>
      <c r="F80" s="1634" t="s">
        <v>658</v>
      </c>
      <c r="G80" s="1635"/>
      <c r="H80" s="727" t="s">
        <v>659</v>
      </c>
      <c r="I80" s="728" t="s">
        <v>696</v>
      </c>
      <c r="J80" s="727" t="s">
        <v>661</v>
      </c>
      <c r="K80" s="729" t="s">
        <v>697</v>
      </c>
    </row>
    <row r="81" spans="1:11" ht="20.25" customHeight="1">
      <c r="A81" s="1272"/>
      <c r="B81" s="1272"/>
      <c r="C81" s="1272"/>
      <c r="D81" s="1272"/>
      <c r="E81" s="1273"/>
      <c r="F81" s="730" t="s">
        <v>663</v>
      </c>
      <c r="G81" s="730" t="s">
        <v>664</v>
      </c>
      <c r="H81" s="730" t="s">
        <v>663</v>
      </c>
      <c r="I81" s="730" t="s">
        <v>664</v>
      </c>
      <c r="J81" s="730" t="s">
        <v>663</v>
      </c>
      <c r="K81" s="726" t="s">
        <v>664</v>
      </c>
    </row>
    <row r="82" spans="1:11" ht="20.25" customHeight="1">
      <c r="A82" s="717"/>
      <c r="B82" s="717"/>
      <c r="C82" s="718" t="s">
        <v>710</v>
      </c>
      <c r="D82" s="717"/>
      <c r="E82" s="717"/>
      <c r="F82" s="715">
        <f t="shared" ref="F82:K82" si="19">F83</f>
        <v>147105</v>
      </c>
      <c r="G82" s="715">
        <f t="shared" si="19"/>
        <v>147105</v>
      </c>
      <c r="H82" s="715">
        <f t="shared" si="19"/>
        <v>147105</v>
      </c>
      <c r="I82" s="715">
        <f t="shared" si="19"/>
        <v>147105</v>
      </c>
      <c r="J82" s="715">
        <f t="shared" si="19"/>
        <v>0</v>
      </c>
      <c r="K82" s="716">
        <f t="shared" si="19"/>
        <v>0</v>
      </c>
    </row>
    <row r="83" spans="1:11" ht="20.25" customHeight="1">
      <c r="A83" s="717"/>
      <c r="B83" s="717"/>
      <c r="C83" s="718"/>
      <c r="D83" s="717" t="s">
        <v>713</v>
      </c>
      <c r="E83" s="717"/>
      <c r="F83" s="715">
        <v>147105</v>
      </c>
      <c r="G83" s="715">
        <v>147105</v>
      </c>
      <c r="H83" s="715">
        <v>147105</v>
      </c>
      <c r="I83" s="715">
        <v>147105</v>
      </c>
      <c r="J83" s="715">
        <v>0</v>
      </c>
      <c r="K83" s="716">
        <v>0</v>
      </c>
    </row>
    <row r="84" spans="1:11" ht="20.25" customHeight="1">
      <c r="A84" s="717"/>
      <c r="B84" s="717"/>
      <c r="C84" s="717" t="s">
        <v>714</v>
      </c>
      <c r="D84" s="717"/>
      <c r="E84" s="717"/>
      <c r="F84" s="715">
        <f t="shared" ref="F84:K84" si="20">F85+F86</f>
        <v>981867</v>
      </c>
      <c r="G84" s="715">
        <f t="shared" si="20"/>
        <v>981867</v>
      </c>
      <c r="H84" s="715">
        <f t="shared" si="20"/>
        <v>0</v>
      </c>
      <c r="I84" s="715">
        <f t="shared" si="20"/>
        <v>0</v>
      </c>
      <c r="J84" s="715">
        <f t="shared" si="20"/>
        <v>981867</v>
      </c>
      <c r="K84" s="716">
        <f t="shared" si="20"/>
        <v>981867</v>
      </c>
    </row>
    <row r="85" spans="1:11" ht="20.25" customHeight="1">
      <c r="A85" s="717"/>
      <c r="B85" s="717"/>
      <c r="C85" s="717"/>
      <c r="D85" s="717" t="s">
        <v>715</v>
      </c>
      <c r="E85" s="717"/>
      <c r="F85" s="715">
        <v>0</v>
      </c>
      <c r="G85" s="715">
        <v>0</v>
      </c>
      <c r="H85" s="715">
        <v>0</v>
      </c>
      <c r="I85" s="715">
        <v>0</v>
      </c>
      <c r="J85" s="715">
        <v>0</v>
      </c>
      <c r="K85" s="716">
        <v>0</v>
      </c>
    </row>
    <row r="86" spans="1:11" ht="20.25" customHeight="1">
      <c r="A86" s="717"/>
      <c r="B86" s="717"/>
      <c r="C86" s="717"/>
      <c r="D86" s="717" t="s">
        <v>716</v>
      </c>
      <c r="E86" s="717"/>
      <c r="F86" s="715">
        <v>981867</v>
      </c>
      <c r="G86" s="715">
        <v>981867</v>
      </c>
      <c r="H86" s="715">
        <v>0</v>
      </c>
      <c r="I86" s="715">
        <v>0</v>
      </c>
      <c r="J86" s="715">
        <v>981867</v>
      </c>
      <c r="K86" s="716">
        <v>981867</v>
      </c>
    </row>
    <row r="87" spans="1:11" ht="20.25" customHeight="1">
      <c r="A87" s="717"/>
      <c r="B87" s="717"/>
      <c r="C87" s="717" t="s">
        <v>723</v>
      </c>
      <c r="D87" s="717"/>
      <c r="E87" s="717"/>
      <c r="F87" s="715">
        <f t="shared" ref="F87:K87" si="21">F88</f>
        <v>0</v>
      </c>
      <c r="G87" s="715">
        <f t="shared" si="21"/>
        <v>0</v>
      </c>
      <c r="H87" s="715">
        <f t="shared" si="21"/>
        <v>0</v>
      </c>
      <c r="I87" s="715">
        <f t="shared" si="21"/>
        <v>0</v>
      </c>
      <c r="J87" s="715">
        <f t="shared" si="21"/>
        <v>0</v>
      </c>
      <c r="K87" s="716">
        <f t="shared" si="21"/>
        <v>0</v>
      </c>
    </row>
    <row r="88" spans="1:11" ht="20.25" customHeight="1">
      <c r="A88" s="717"/>
      <c r="B88" s="717"/>
      <c r="C88" s="717"/>
      <c r="D88" s="717" t="s">
        <v>724</v>
      </c>
      <c r="E88" s="717"/>
      <c r="F88" s="715"/>
      <c r="G88" s="715"/>
      <c r="H88" s="715"/>
      <c r="I88" s="715"/>
      <c r="J88" s="715"/>
      <c r="K88" s="716"/>
    </row>
    <row r="89" spans="1:11" ht="20.25" customHeight="1">
      <c r="A89" s="717"/>
      <c r="B89" s="722" t="s">
        <v>690</v>
      </c>
      <c r="C89" s="717"/>
      <c r="D89" s="717"/>
      <c r="E89" s="717"/>
      <c r="F89" s="715">
        <f t="shared" ref="F89:K89" si="22">F43+F69</f>
        <v>14184194</v>
      </c>
      <c r="G89" s="715">
        <f t="shared" si="22"/>
        <v>85491868</v>
      </c>
      <c r="H89" s="715">
        <f t="shared" si="22"/>
        <v>11602574</v>
      </c>
      <c r="I89" s="715">
        <f t="shared" si="22"/>
        <v>60383826</v>
      </c>
      <c r="J89" s="715">
        <f t="shared" si="22"/>
        <v>2581620</v>
      </c>
      <c r="K89" s="716">
        <f t="shared" si="22"/>
        <v>25108042</v>
      </c>
    </row>
    <row r="90" spans="1:11" ht="20.25" customHeight="1">
      <c r="A90" s="717"/>
      <c r="B90" s="717" t="s">
        <v>725</v>
      </c>
      <c r="C90" s="717"/>
      <c r="D90" s="717"/>
      <c r="E90" s="717"/>
      <c r="F90" s="715">
        <f t="shared" ref="F90:K90" si="23">F91+F92</f>
        <v>489991</v>
      </c>
      <c r="G90" s="715">
        <f t="shared" si="23"/>
        <v>1177660</v>
      </c>
      <c r="H90" s="715">
        <f t="shared" si="23"/>
        <v>489991</v>
      </c>
      <c r="I90" s="715">
        <f>I91+I92</f>
        <v>1177660</v>
      </c>
      <c r="J90" s="715">
        <f t="shared" si="23"/>
        <v>0</v>
      </c>
      <c r="K90" s="716">
        <f t="shared" si="23"/>
        <v>0</v>
      </c>
    </row>
    <row r="91" spans="1:11" ht="20.25" customHeight="1">
      <c r="A91" s="732"/>
      <c r="D91" s="732" t="s">
        <v>726</v>
      </c>
      <c r="E91" s="717"/>
      <c r="F91" s="715">
        <v>489991</v>
      </c>
      <c r="G91" s="715">
        <v>1175836</v>
      </c>
      <c r="H91" s="101">
        <v>489991</v>
      </c>
      <c r="I91" s="102">
        <v>1175836</v>
      </c>
      <c r="J91" s="102">
        <v>0</v>
      </c>
      <c r="K91" s="103">
        <v>0</v>
      </c>
    </row>
    <row r="92" spans="1:11" ht="20.25" customHeight="1">
      <c r="A92" s="717"/>
      <c r="B92" s="719"/>
      <c r="C92" s="719"/>
      <c r="D92" s="717" t="s">
        <v>727</v>
      </c>
      <c r="E92" s="717"/>
      <c r="F92" s="715">
        <v>0</v>
      </c>
      <c r="G92" s="715">
        <v>1824</v>
      </c>
      <c r="H92" s="101">
        <v>0</v>
      </c>
      <c r="I92" s="102">
        <v>1824</v>
      </c>
      <c r="J92" s="102">
        <v>0</v>
      </c>
      <c r="K92" s="103">
        <v>0</v>
      </c>
    </row>
    <row r="93" spans="1:11" ht="20.25" customHeight="1">
      <c r="A93" s="722" t="s">
        <v>728</v>
      </c>
      <c r="B93" s="717"/>
      <c r="C93" s="717"/>
      <c r="D93" s="717"/>
      <c r="E93" s="733"/>
      <c r="F93" s="715">
        <f>F89+F90</f>
        <v>14674185</v>
      </c>
      <c r="G93" s="715"/>
      <c r="H93" s="101"/>
      <c r="I93" s="102"/>
      <c r="J93" s="102"/>
      <c r="K93" s="103"/>
    </row>
    <row r="94" spans="1:11" ht="20.25" customHeight="1">
      <c r="A94" s="717" t="s">
        <v>729</v>
      </c>
      <c r="B94" s="717"/>
      <c r="C94" s="717"/>
      <c r="D94" s="717"/>
      <c r="E94" s="734"/>
      <c r="F94" s="715">
        <v>826211313</v>
      </c>
      <c r="G94" s="715"/>
      <c r="H94" s="101"/>
      <c r="I94" s="102"/>
      <c r="J94" s="102"/>
      <c r="K94" s="103"/>
    </row>
    <row r="95" spans="1:11" ht="20.25" customHeight="1">
      <c r="A95" s="717" t="s">
        <v>730</v>
      </c>
      <c r="B95" s="717"/>
      <c r="C95" s="717"/>
      <c r="D95" s="717"/>
      <c r="E95" s="717"/>
      <c r="F95" s="735">
        <f>F93+F94</f>
        <v>840885498</v>
      </c>
      <c r="G95" s="715"/>
      <c r="H95" s="101"/>
      <c r="I95" s="102"/>
      <c r="J95" s="102"/>
      <c r="K95" s="103"/>
    </row>
    <row r="96" spans="1:11" ht="20.25" customHeight="1">
      <c r="A96" s="717" t="s">
        <v>731</v>
      </c>
      <c r="B96" s="717"/>
      <c r="C96" s="717"/>
      <c r="D96" s="717"/>
      <c r="E96" s="717"/>
      <c r="F96" s="725">
        <v>6509068</v>
      </c>
      <c r="G96" s="715"/>
      <c r="H96" s="122"/>
      <c r="I96" s="102"/>
      <c r="J96" s="102"/>
      <c r="K96" s="103"/>
    </row>
    <row r="97" spans="1:11" ht="23.25" customHeight="1">
      <c r="A97" s="722" t="s">
        <v>732</v>
      </c>
      <c r="B97" s="717"/>
      <c r="C97" s="717"/>
      <c r="D97" s="717"/>
      <c r="E97" s="717"/>
      <c r="F97" s="725">
        <f>F94+F96</f>
        <v>832720381</v>
      </c>
      <c r="G97" s="715"/>
      <c r="H97" s="123"/>
      <c r="I97" s="108"/>
      <c r="J97" s="108"/>
      <c r="K97" s="109"/>
    </row>
    <row r="98" spans="1:11" ht="17.399999999999999">
      <c r="A98" s="86" t="s">
        <v>733</v>
      </c>
      <c r="B98" s="86"/>
      <c r="C98" s="86"/>
      <c r="D98" s="86"/>
      <c r="E98" s="86" t="s">
        <v>734</v>
      </c>
      <c r="F98" s="1632" t="s">
        <v>735</v>
      </c>
      <c r="G98" s="1632"/>
      <c r="H98" s="70" t="s">
        <v>736</v>
      </c>
      <c r="I98" s="70"/>
      <c r="J98" s="1633" t="s">
        <v>1669</v>
      </c>
      <c r="K98" s="1633"/>
    </row>
    <row r="99" spans="1:11" ht="19.8" customHeight="1">
      <c r="A99" s="86"/>
      <c r="B99" s="86"/>
      <c r="C99" s="86"/>
      <c r="D99" s="86"/>
      <c r="E99" s="86"/>
      <c r="F99" s="124"/>
      <c r="G99" s="124"/>
      <c r="H99" s="70"/>
      <c r="I99" s="70"/>
      <c r="J99" s="125"/>
      <c r="K99" s="125"/>
    </row>
    <row r="100" spans="1:11" ht="17.399999999999999">
      <c r="A100" s="86"/>
      <c r="B100" s="86"/>
      <c r="C100" s="86"/>
      <c r="D100" s="86"/>
      <c r="E100" s="86"/>
      <c r="F100" s="1268" t="s">
        <v>738</v>
      </c>
      <c r="G100" s="1268"/>
      <c r="H100" s="70"/>
      <c r="I100" s="70"/>
      <c r="J100" s="70"/>
      <c r="K100" s="70"/>
    </row>
    <row r="101" spans="1:11" ht="26.4" customHeight="1">
      <c r="A101" s="86" t="s">
        <v>739</v>
      </c>
    </row>
    <row r="102" spans="1:11" ht="17.399999999999999">
      <c r="A102" s="86" t="s">
        <v>740</v>
      </c>
    </row>
  </sheetData>
  <mergeCells count="16">
    <mergeCell ref="A24:E25"/>
    <mergeCell ref="F24:G24"/>
    <mergeCell ref="A1:D1"/>
    <mergeCell ref="A2:D2"/>
    <mergeCell ref="A3:K3"/>
    <mergeCell ref="A5:E6"/>
    <mergeCell ref="F5:G5"/>
    <mergeCell ref="F98:G98"/>
    <mergeCell ref="J98:K98"/>
    <mergeCell ref="F100:G100"/>
    <mergeCell ref="A41:E42"/>
    <mergeCell ref="F41:G41"/>
    <mergeCell ref="A62:E63"/>
    <mergeCell ref="F62:G62"/>
    <mergeCell ref="A80:E81"/>
    <mergeCell ref="F80:G80"/>
  </mergeCells>
  <phoneticPr fontId="7" type="noConversion"/>
  <hyperlinks>
    <hyperlink ref="L3" location="預告統計資料發布時間表!A1" display="回發布時間表" xr:uid="{C56DA8A2-F9BC-494C-A48D-0ABA40B82404}"/>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3" max="16383" man="1"/>
    <brk id="40" max="16383" man="1"/>
    <brk id="61" max="16383" man="1"/>
    <brk id="78" max="16383" man="1"/>
  </row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989D6-7206-4D48-B467-3CE6C73F19A5}">
  <sheetPr>
    <pageSetUpPr fitToPage="1"/>
  </sheetPr>
  <dimension ref="A1:I41"/>
  <sheetViews>
    <sheetView view="pageBreakPreview" zoomScale="60" zoomScaleNormal="80" workbookViewId="0">
      <selection activeCell="H3" sqref="H3"/>
    </sheetView>
  </sheetViews>
  <sheetFormatPr defaultColWidth="7.21875" defaultRowHeight="15"/>
  <cols>
    <col min="1" max="1" width="18.88671875" style="151" customWidth="1"/>
    <col min="2" max="2" width="15.88671875" style="151" customWidth="1"/>
    <col min="3" max="3" width="36.44140625" style="151" customWidth="1"/>
    <col min="4" max="5" width="18.21875" style="151" customWidth="1"/>
    <col min="6" max="6" width="19.77734375" style="151" customWidth="1"/>
    <col min="7" max="7" width="18.21875" style="151" customWidth="1"/>
    <col min="8" max="16384" width="7.21875" style="151"/>
  </cols>
  <sheetData>
    <row r="1" spans="1:9" ht="17.25" customHeight="1" thickBot="1">
      <c r="A1" s="150" t="s">
        <v>786</v>
      </c>
      <c r="D1" s="150" t="s">
        <v>647</v>
      </c>
      <c r="E1" s="1349" t="s">
        <v>743</v>
      </c>
      <c r="F1" s="1350"/>
      <c r="G1" s="1351"/>
      <c r="H1" s="152"/>
      <c r="I1" s="152"/>
    </row>
    <row r="2" spans="1:9" ht="15.6" thickBot="1">
      <c r="A2" s="150" t="s">
        <v>787</v>
      </c>
      <c r="B2" s="737" t="s">
        <v>788</v>
      </c>
      <c r="C2" s="738"/>
      <c r="D2" s="150" t="s">
        <v>789</v>
      </c>
      <c r="E2" s="1352" t="s">
        <v>790</v>
      </c>
      <c r="F2" s="1350"/>
      <c r="G2" s="1351"/>
      <c r="H2" s="152"/>
      <c r="I2" s="152"/>
    </row>
    <row r="3" spans="1:9" ht="57.75" customHeight="1">
      <c r="A3" s="1353" t="s">
        <v>791</v>
      </c>
      <c r="B3" s="1353"/>
      <c r="C3" s="1353"/>
      <c r="D3" s="1353"/>
      <c r="E3" s="1353"/>
      <c r="F3" s="1353"/>
      <c r="G3" s="1353"/>
      <c r="H3" s="54" t="s">
        <v>12</v>
      </c>
    </row>
    <row r="4" spans="1:9">
      <c r="A4" s="1354"/>
      <c r="B4" s="1354"/>
      <c r="C4" s="1354"/>
      <c r="D4" s="1354"/>
      <c r="E4" s="1354"/>
      <c r="F4" s="1354"/>
      <c r="G4" s="1354"/>
    </row>
    <row r="5" spans="1:9" ht="18.75" customHeight="1" thickBot="1">
      <c r="A5" s="1640" t="s">
        <v>1670</v>
      </c>
      <c r="B5" s="1640"/>
      <c r="C5" s="1640"/>
      <c r="D5" s="1640"/>
      <c r="E5" s="1640"/>
      <c r="F5" s="1640"/>
      <c r="G5" s="1640"/>
    </row>
    <row r="6" spans="1:9" ht="19.5" customHeight="1">
      <c r="A6" s="1341" t="s">
        <v>750</v>
      </c>
      <c r="B6" s="1341"/>
      <c r="C6" s="1342"/>
      <c r="D6" s="1345" t="s">
        <v>793</v>
      </c>
      <c r="E6" s="155"/>
      <c r="F6" s="155"/>
      <c r="G6" s="1347" t="s">
        <v>794</v>
      </c>
    </row>
    <row r="7" spans="1:9" ht="48" customHeight="1" thickBot="1">
      <c r="A7" s="1636"/>
      <c r="B7" s="1636"/>
      <c r="C7" s="1637"/>
      <c r="D7" s="1638"/>
      <c r="E7" s="156" t="s">
        <v>795</v>
      </c>
      <c r="F7" s="157" t="s">
        <v>796</v>
      </c>
      <c r="G7" s="1639"/>
    </row>
    <row r="8" spans="1:9" ht="32.1" customHeight="1">
      <c r="A8" s="1329" t="s">
        <v>797</v>
      </c>
      <c r="B8" s="1331" t="s">
        <v>798</v>
      </c>
      <c r="C8" s="1332"/>
      <c r="D8" s="491">
        <v>44550</v>
      </c>
      <c r="E8" s="159"/>
      <c r="F8" s="160"/>
      <c r="G8" s="161"/>
    </row>
    <row r="9" spans="1:9" ht="32.1" customHeight="1">
      <c r="A9" s="1329"/>
      <c r="B9" s="1643" t="s">
        <v>799</v>
      </c>
      <c r="C9" s="1644"/>
      <c r="D9" s="1151">
        <v>44550</v>
      </c>
      <c r="E9" s="740"/>
      <c r="F9" s="741"/>
      <c r="G9" s="742"/>
    </row>
    <row r="10" spans="1:9" ht="32.1" customHeight="1">
      <c r="A10" s="1329"/>
      <c r="B10" s="1645" t="s">
        <v>800</v>
      </c>
      <c r="C10" s="1646"/>
      <c r="D10" s="1151"/>
      <c r="E10" s="740"/>
      <c r="F10" s="743"/>
      <c r="G10" s="742"/>
    </row>
    <row r="11" spans="1:9" ht="32.1" customHeight="1">
      <c r="A11" s="1330"/>
      <c r="B11" s="1642" t="s">
        <v>801</v>
      </c>
      <c r="C11" s="1893"/>
      <c r="D11" s="1151"/>
      <c r="E11" s="740"/>
      <c r="F11" s="743"/>
      <c r="G11" s="742"/>
    </row>
    <row r="12" spans="1:9" ht="32.1" customHeight="1">
      <c r="A12" s="1647" t="s">
        <v>802</v>
      </c>
      <c r="B12" s="1645" t="s">
        <v>798</v>
      </c>
      <c r="C12" s="1646"/>
      <c r="D12" s="1151"/>
      <c r="E12" s="740"/>
      <c r="F12" s="741"/>
      <c r="G12" s="744"/>
    </row>
    <row r="13" spans="1:9" ht="32.1" customHeight="1">
      <c r="A13" s="1339"/>
      <c r="B13" s="1645" t="s">
        <v>803</v>
      </c>
      <c r="C13" s="1646"/>
      <c r="D13" s="1151"/>
      <c r="E13" s="740"/>
      <c r="F13" s="741"/>
      <c r="G13" s="744"/>
    </row>
    <row r="14" spans="1:9" ht="32.1" customHeight="1">
      <c r="A14" s="1339"/>
      <c r="B14" s="1645" t="s">
        <v>804</v>
      </c>
      <c r="C14" s="1646"/>
      <c r="D14" s="1151"/>
      <c r="E14" s="740"/>
      <c r="F14" s="741"/>
      <c r="G14" s="745"/>
    </row>
    <row r="15" spans="1:9" ht="32.1" customHeight="1">
      <c r="A15" s="1339"/>
      <c r="B15" s="1324" t="s">
        <v>805</v>
      </c>
      <c r="C15" s="170" t="s">
        <v>806</v>
      </c>
      <c r="D15" s="171">
        <v>116.56</v>
      </c>
      <c r="E15" s="172"/>
      <c r="F15" s="160"/>
      <c r="G15" s="744"/>
    </row>
    <row r="16" spans="1:9" ht="32.1" customHeight="1">
      <c r="A16" s="1339"/>
      <c r="B16" s="1324"/>
      <c r="C16" s="1146" t="s">
        <v>807</v>
      </c>
      <c r="D16" s="746"/>
      <c r="E16" s="740"/>
      <c r="F16" s="741"/>
      <c r="G16" s="744"/>
    </row>
    <row r="17" spans="1:7" ht="32.1" customHeight="1">
      <c r="A17" s="1339"/>
      <c r="B17" s="1325"/>
      <c r="C17" s="1146" t="s">
        <v>808</v>
      </c>
      <c r="D17" s="747">
        <v>116.56</v>
      </c>
      <c r="E17" s="740"/>
      <c r="F17" s="741"/>
      <c r="G17" s="745"/>
    </row>
    <row r="18" spans="1:7" ht="32.1" customHeight="1">
      <c r="A18" s="1339"/>
      <c r="B18" s="1641" t="s">
        <v>809</v>
      </c>
      <c r="C18" s="1146" t="s">
        <v>806</v>
      </c>
      <c r="E18" s="740"/>
      <c r="F18" s="741"/>
      <c r="G18" s="744"/>
    </row>
    <row r="19" spans="1:7" ht="32.1" customHeight="1">
      <c r="A19" s="1339"/>
      <c r="B19" s="1324"/>
      <c r="C19" s="1146" t="s">
        <v>807</v>
      </c>
      <c r="D19" s="739"/>
      <c r="E19" s="740"/>
      <c r="F19" s="741"/>
      <c r="G19" s="744"/>
    </row>
    <row r="20" spans="1:7" ht="32.1" customHeight="1">
      <c r="A20" s="1339"/>
      <c r="B20" s="1325"/>
      <c r="C20" s="1146" t="s">
        <v>808</v>
      </c>
      <c r="D20" s="739"/>
      <c r="E20" s="740"/>
      <c r="F20" s="741"/>
      <c r="G20" s="745"/>
    </row>
    <row r="21" spans="1:7" ht="32.1" customHeight="1">
      <c r="A21" s="1339"/>
      <c r="B21" s="1642" t="s">
        <v>810</v>
      </c>
      <c r="C21" s="1146" t="s">
        <v>811</v>
      </c>
      <c r="D21" s="748"/>
      <c r="E21" s="749"/>
      <c r="F21" s="743"/>
      <c r="G21" s="161"/>
    </row>
    <row r="22" spans="1:7" ht="32.1" customHeight="1">
      <c r="A22" s="1339"/>
      <c r="B22" s="1642"/>
      <c r="C22" s="1146" t="s">
        <v>812</v>
      </c>
      <c r="D22" s="748"/>
      <c r="E22" s="749"/>
      <c r="F22" s="743"/>
      <c r="G22" s="742"/>
    </row>
    <row r="23" spans="1:7" ht="32.1" customHeight="1">
      <c r="A23" s="1339"/>
      <c r="B23" s="1642"/>
      <c r="C23" s="1146" t="s">
        <v>813</v>
      </c>
      <c r="D23" s="748"/>
      <c r="E23" s="749"/>
      <c r="F23" s="743"/>
      <c r="G23" s="742"/>
    </row>
    <row r="24" spans="1:7" ht="32.1" customHeight="1">
      <c r="A24" s="1339"/>
      <c r="B24" s="1642" t="s">
        <v>814</v>
      </c>
      <c r="C24" s="1146" t="s">
        <v>806</v>
      </c>
      <c r="D24" s="739"/>
      <c r="E24" s="740"/>
      <c r="F24" s="741"/>
      <c r="G24" s="161"/>
    </row>
    <row r="25" spans="1:7" ht="32.1" customHeight="1">
      <c r="A25" s="1339"/>
      <c r="B25" s="1642"/>
      <c r="C25" s="1146" t="s">
        <v>807</v>
      </c>
      <c r="D25" s="739"/>
      <c r="E25" s="740"/>
      <c r="F25" s="741"/>
      <c r="G25" s="742"/>
    </row>
    <row r="26" spans="1:7" ht="32.1" customHeight="1">
      <c r="A26" s="1340"/>
      <c r="B26" s="1642"/>
      <c r="C26" s="1146" t="s">
        <v>808</v>
      </c>
      <c r="D26" s="739"/>
      <c r="E26" s="740"/>
      <c r="F26" s="741"/>
      <c r="G26" s="745"/>
    </row>
    <row r="27" spans="1:7" ht="32.1" customHeight="1" thickBot="1">
      <c r="A27" s="1327" t="s">
        <v>815</v>
      </c>
      <c r="B27" s="1327"/>
      <c r="C27" s="1328"/>
      <c r="D27" s="493">
        <v>44550</v>
      </c>
      <c r="E27" s="178"/>
      <c r="F27" s="179"/>
      <c r="G27" s="180"/>
    </row>
    <row r="28" spans="1:7" ht="23.1" customHeight="1">
      <c r="A28" s="181" t="s">
        <v>733</v>
      </c>
      <c r="B28" s="182" t="s">
        <v>816</v>
      </c>
      <c r="C28" s="182" t="s">
        <v>817</v>
      </c>
      <c r="D28" s="182" t="s">
        <v>818</v>
      </c>
      <c r="E28" s="181"/>
      <c r="F28" s="181"/>
      <c r="G28" s="183"/>
    </row>
    <row r="29" spans="1:7" ht="36" customHeight="1">
      <c r="A29" s="184"/>
      <c r="B29" s="184"/>
      <c r="C29" s="184" t="s">
        <v>819</v>
      </c>
      <c r="D29" s="184"/>
      <c r="E29" s="184"/>
      <c r="F29" s="184"/>
      <c r="G29" s="185" t="s">
        <v>1671</v>
      </c>
    </row>
    <row r="30" spans="1:7" ht="23.1" customHeight="1">
      <c r="C30" s="186"/>
      <c r="G30" s="186"/>
    </row>
    <row r="31" spans="1:7" ht="23.1" customHeight="1">
      <c r="C31" s="186"/>
      <c r="G31" s="186"/>
    </row>
    <row r="32" spans="1:7" ht="23.1" customHeight="1">
      <c r="A32" s="187" t="s">
        <v>821</v>
      </c>
      <c r="C32" s="186"/>
      <c r="G32" s="186"/>
    </row>
    <row r="33" spans="1:7" ht="23.1" customHeight="1">
      <c r="A33" s="187" t="s">
        <v>822</v>
      </c>
      <c r="C33" s="186"/>
      <c r="G33" s="186"/>
    </row>
    <row r="34" spans="1:7" ht="23.1" customHeight="1">
      <c r="C34" s="186"/>
      <c r="G34" s="186"/>
    </row>
    <row r="38" spans="1:7" ht="16.2">
      <c r="A38" s="182"/>
      <c r="C38" s="188"/>
    </row>
    <row r="39" spans="1:7" ht="16.2">
      <c r="A39" s="182"/>
      <c r="C39" s="188"/>
    </row>
    <row r="40" spans="1:7" ht="16.2">
      <c r="A40" s="182"/>
      <c r="C40" s="188"/>
    </row>
    <row r="41" spans="1:7" ht="16.2">
      <c r="A41" s="182"/>
      <c r="C41" s="188"/>
    </row>
  </sheetData>
  <mergeCells count="22">
    <mergeCell ref="A6:C7"/>
    <mergeCell ref="D6:D7"/>
    <mergeCell ref="G6:G7"/>
    <mergeCell ref="E1:G1"/>
    <mergeCell ref="E2:G2"/>
    <mergeCell ref="A3:G3"/>
    <mergeCell ref="A4:G4"/>
    <mergeCell ref="A5:G5"/>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s>
  <phoneticPr fontId="7" type="noConversion"/>
  <hyperlinks>
    <hyperlink ref="H3" location="預告統計資料發布時間表!A1" display="回發布時間表" xr:uid="{51DD4AB7-9834-49A7-93D8-CCA8F1459C31}"/>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DCF7B-61B1-41BF-9D8A-0C2E49E11887}">
  <sheetPr>
    <pageSetUpPr fitToPage="1"/>
  </sheetPr>
  <dimension ref="A1:K41"/>
  <sheetViews>
    <sheetView view="pageBreakPreview" zoomScale="60" zoomScaleNormal="100" workbookViewId="0">
      <selection activeCell="K3" sqref="K3"/>
    </sheetView>
  </sheetViews>
  <sheetFormatPr defaultRowHeight="16.2"/>
  <cols>
    <col min="1" max="1" width="10.6640625" style="128" customWidth="1"/>
    <col min="2" max="2" width="11.77734375" style="128" customWidth="1"/>
    <col min="3" max="3" width="8.6640625" style="128" customWidth="1"/>
    <col min="4" max="4" width="9.6640625" style="128" customWidth="1"/>
    <col min="5" max="5" width="8.6640625" style="128" customWidth="1"/>
    <col min="6" max="6" width="9.6640625" style="128" customWidth="1"/>
    <col min="7" max="7" width="10.109375" style="128" customWidth="1"/>
    <col min="8" max="8" width="10.77734375" style="128" customWidth="1"/>
    <col min="9" max="9" width="10.44140625" style="128" customWidth="1"/>
    <col min="10" max="10" width="10.109375" style="128" customWidth="1"/>
    <col min="11" max="256" width="8.88671875" style="128"/>
    <col min="257" max="257" width="10.6640625" style="128" customWidth="1"/>
    <col min="258" max="258" width="11.77734375" style="128" customWidth="1"/>
    <col min="259" max="259" width="8.6640625" style="128" customWidth="1"/>
    <col min="260" max="260" width="9.6640625" style="128" customWidth="1"/>
    <col min="261" max="261" width="8.6640625" style="128" customWidth="1"/>
    <col min="262" max="262" width="9.6640625" style="128" customWidth="1"/>
    <col min="263" max="263" width="10.109375" style="128" customWidth="1"/>
    <col min="264" max="264" width="10.77734375" style="128" customWidth="1"/>
    <col min="265" max="265" width="10.44140625" style="128" customWidth="1"/>
    <col min="266" max="266" width="10.109375" style="128" customWidth="1"/>
    <col min="267" max="512" width="8.88671875" style="128"/>
    <col min="513" max="513" width="10.6640625" style="128" customWidth="1"/>
    <col min="514" max="514" width="11.77734375" style="128" customWidth="1"/>
    <col min="515" max="515" width="8.6640625" style="128" customWidth="1"/>
    <col min="516" max="516" width="9.6640625" style="128" customWidth="1"/>
    <col min="517" max="517" width="8.6640625" style="128" customWidth="1"/>
    <col min="518" max="518" width="9.6640625" style="128" customWidth="1"/>
    <col min="519" max="519" width="10.109375" style="128" customWidth="1"/>
    <col min="520" max="520" width="10.77734375" style="128" customWidth="1"/>
    <col min="521" max="521" width="10.44140625" style="128" customWidth="1"/>
    <col min="522" max="522" width="10.109375" style="128" customWidth="1"/>
    <col min="523" max="768" width="8.88671875" style="128"/>
    <col min="769" max="769" width="10.6640625" style="128" customWidth="1"/>
    <col min="770" max="770" width="11.77734375" style="128" customWidth="1"/>
    <col min="771" max="771" width="8.6640625" style="128" customWidth="1"/>
    <col min="772" max="772" width="9.6640625" style="128" customWidth="1"/>
    <col min="773" max="773" width="8.6640625" style="128" customWidth="1"/>
    <col min="774" max="774" width="9.6640625" style="128" customWidth="1"/>
    <col min="775" max="775" width="10.109375" style="128" customWidth="1"/>
    <col min="776" max="776" width="10.77734375" style="128" customWidth="1"/>
    <col min="777" max="777" width="10.44140625" style="128" customWidth="1"/>
    <col min="778" max="778" width="10.109375" style="128" customWidth="1"/>
    <col min="779" max="1024" width="8.88671875" style="128"/>
    <col min="1025" max="1025" width="10.6640625" style="128" customWidth="1"/>
    <col min="1026" max="1026" width="11.77734375" style="128" customWidth="1"/>
    <col min="1027" max="1027" width="8.6640625" style="128" customWidth="1"/>
    <col min="1028" max="1028" width="9.6640625" style="128" customWidth="1"/>
    <col min="1029" max="1029" width="8.6640625" style="128" customWidth="1"/>
    <col min="1030" max="1030" width="9.6640625" style="128" customWidth="1"/>
    <col min="1031" max="1031" width="10.109375" style="128" customWidth="1"/>
    <col min="1032" max="1032" width="10.77734375" style="128" customWidth="1"/>
    <col min="1033" max="1033" width="10.44140625" style="128" customWidth="1"/>
    <col min="1034" max="1034" width="10.109375" style="128" customWidth="1"/>
    <col min="1035" max="1280" width="8.88671875" style="128"/>
    <col min="1281" max="1281" width="10.6640625" style="128" customWidth="1"/>
    <col min="1282" max="1282" width="11.77734375" style="128" customWidth="1"/>
    <col min="1283" max="1283" width="8.6640625" style="128" customWidth="1"/>
    <col min="1284" max="1284" width="9.6640625" style="128" customWidth="1"/>
    <col min="1285" max="1285" width="8.6640625" style="128" customWidth="1"/>
    <col min="1286" max="1286" width="9.6640625" style="128" customWidth="1"/>
    <col min="1287" max="1287" width="10.109375" style="128" customWidth="1"/>
    <col min="1288" max="1288" width="10.77734375" style="128" customWidth="1"/>
    <col min="1289" max="1289" width="10.44140625" style="128" customWidth="1"/>
    <col min="1290" max="1290" width="10.109375" style="128" customWidth="1"/>
    <col min="1291" max="1536" width="8.88671875" style="128"/>
    <col min="1537" max="1537" width="10.6640625" style="128" customWidth="1"/>
    <col min="1538" max="1538" width="11.77734375" style="128" customWidth="1"/>
    <col min="1539" max="1539" width="8.6640625" style="128" customWidth="1"/>
    <col min="1540" max="1540" width="9.6640625" style="128" customWidth="1"/>
    <col min="1541" max="1541" width="8.6640625" style="128" customWidth="1"/>
    <col min="1542" max="1542" width="9.6640625" style="128" customWidth="1"/>
    <col min="1543" max="1543" width="10.109375" style="128" customWidth="1"/>
    <col min="1544" max="1544" width="10.77734375" style="128" customWidth="1"/>
    <col min="1545" max="1545" width="10.44140625" style="128" customWidth="1"/>
    <col min="1546" max="1546" width="10.109375" style="128" customWidth="1"/>
    <col min="1547" max="1792" width="8.88671875" style="128"/>
    <col min="1793" max="1793" width="10.6640625" style="128" customWidth="1"/>
    <col min="1794" max="1794" width="11.77734375" style="128" customWidth="1"/>
    <col min="1795" max="1795" width="8.6640625" style="128" customWidth="1"/>
    <col min="1796" max="1796" width="9.6640625" style="128" customWidth="1"/>
    <col min="1797" max="1797" width="8.6640625" style="128" customWidth="1"/>
    <col min="1798" max="1798" width="9.6640625" style="128" customWidth="1"/>
    <col min="1799" max="1799" width="10.109375" style="128" customWidth="1"/>
    <col min="1800" max="1800" width="10.77734375" style="128" customWidth="1"/>
    <col min="1801" max="1801" width="10.44140625" style="128" customWidth="1"/>
    <col min="1802" max="1802" width="10.109375" style="128" customWidth="1"/>
    <col min="1803" max="2048" width="8.88671875" style="128"/>
    <col min="2049" max="2049" width="10.6640625" style="128" customWidth="1"/>
    <col min="2050" max="2050" width="11.77734375" style="128" customWidth="1"/>
    <col min="2051" max="2051" width="8.6640625" style="128" customWidth="1"/>
    <col min="2052" max="2052" width="9.6640625" style="128" customWidth="1"/>
    <col min="2053" max="2053" width="8.6640625" style="128" customWidth="1"/>
    <col min="2054" max="2054" width="9.6640625" style="128" customWidth="1"/>
    <col min="2055" max="2055" width="10.109375" style="128" customWidth="1"/>
    <col min="2056" max="2056" width="10.77734375" style="128" customWidth="1"/>
    <col min="2057" max="2057" width="10.44140625" style="128" customWidth="1"/>
    <col min="2058" max="2058" width="10.109375" style="128" customWidth="1"/>
    <col min="2059" max="2304" width="8.88671875" style="128"/>
    <col min="2305" max="2305" width="10.6640625" style="128" customWidth="1"/>
    <col min="2306" max="2306" width="11.77734375" style="128" customWidth="1"/>
    <col min="2307" max="2307" width="8.6640625" style="128" customWidth="1"/>
    <col min="2308" max="2308" width="9.6640625" style="128" customWidth="1"/>
    <col min="2309" max="2309" width="8.6640625" style="128" customWidth="1"/>
    <col min="2310" max="2310" width="9.6640625" style="128" customWidth="1"/>
    <col min="2311" max="2311" width="10.109375" style="128" customWidth="1"/>
    <col min="2312" max="2312" width="10.77734375" style="128" customWidth="1"/>
    <col min="2313" max="2313" width="10.44140625" style="128" customWidth="1"/>
    <col min="2314" max="2314" width="10.109375" style="128" customWidth="1"/>
    <col min="2315" max="2560" width="8.88671875" style="128"/>
    <col min="2561" max="2561" width="10.6640625" style="128" customWidth="1"/>
    <col min="2562" max="2562" width="11.77734375" style="128" customWidth="1"/>
    <col min="2563" max="2563" width="8.6640625" style="128" customWidth="1"/>
    <col min="2564" max="2564" width="9.6640625" style="128" customWidth="1"/>
    <col min="2565" max="2565" width="8.6640625" style="128" customWidth="1"/>
    <col min="2566" max="2566" width="9.6640625" style="128" customWidth="1"/>
    <col min="2567" max="2567" width="10.109375" style="128" customWidth="1"/>
    <col min="2568" max="2568" width="10.77734375" style="128" customWidth="1"/>
    <col min="2569" max="2569" width="10.44140625" style="128" customWidth="1"/>
    <col min="2570" max="2570" width="10.109375" style="128" customWidth="1"/>
    <col min="2571" max="2816" width="8.88671875" style="128"/>
    <col min="2817" max="2817" width="10.6640625" style="128" customWidth="1"/>
    <col min="2818" max="2818" width="11.77734375" style="128" customWidth="1"/>
    <col min="2819" max="2819" width="8.6640625" style="128" customWidth="1"/>
    <col min="2820" max="2820" width="9.6640625" style="128" customWidth="1"/>
    <col min="2821" max="2821" width="8.6640625" style="128" customWidth="1"/>
    <col min="2822" max="2822" width="9.6640625" style="128" customWidth="1"/>
    <col min="2823" max="2823" width="10.109375" style="128" customWidth="1"/>
    <col min="2824" max="2824" width="10.77734375" style="128" customWidth="1"/>
    <col min="2825" max="2825" width="10.44140625" style="128" customWidth="1"/>
    <col min="2826" max="2826" width="10.109375" style="128" customWidth="1"/>
    <col min="2827" max="3072" width="8.88671875" style="128"/>
    <col min="3073" max="3073" width="10.6640625" style="128" customWidth="1"/>
    <col min="3074" max="3074" width="11.77734375" style="128" customWidth="1"/>
    <col min="3075" max="3075" width="8.6640625" style="128" customWidth="1"/>
    <col min="3076" max="3076" width="9.6640625" style="128" customWidth="1"/>
    <col min="3077" max="3077" width="8.6640625" style="128" customWidth="1"/>
    <col min="3078" max="3078" width="9.6640625" style="128" customWidth="1"/>
    <col min="3079" max="3079" width="10.109375" style="128" customWidth="1"/>
    <col min="3080" max="3080" width="10.77734375" style="128" customWidth="1"/>
    <col min="3081" max="3081" width="10.44140625" style="128" customWidth="1"/>
    <col min="3082" max="3082" width="10.109375" style="128" customWidth="1"/>
    <col min="3083" max="3328" width="8.88671875" style="128"/>
    <col min="3329" max="3329" width="10.6640625" style="128" customWidth="1"/>
    <col min="3330" max="3330" width="11.77734375" style="128" customWidth="1"/>
    <col min="3331" max="3331" width="8.6640625" style="128" customWidth="1"/>
    <col min="3332" max="3332" width="9.6640625" style="128" customWidth="1"/>
    <col min="3333" max="3333" width="8.6640625" style="128" customWidth="1"/>
    <col min="3334" max="3334" width="9.6640625" style="128" customWidth="1"/>
    <col min="3335" max="3335" width="10.109375" style="128" customWidth="1"/>
    <col min="3336" max="3336" width="10.77734375" style="128" customWidth="1"/>
    <col min="3337" max="3337" width="10.44140625" style="128" customWidth="1"/>
    <col min="3338" max="3338" width="10.109375" style="128" customWidth="1"/>
    <col min="3339" max="3584" width="8.88671875" style="128"/>
    <col min="3585" max="3585" width="10.6640625" style="128" customWidth="1"/>
    <col min="3586" max="3586" width="11.77734375" style="128" customWidth="1"/>
    <col min="3587" max="3587" width="8.6640625" style="128" customWidth="1"/>
    <col min="3588" max="3588" width="9.6640625" style="128" customWidth="1"/>
    <col min="3589" max="3589" width="8.6640625" style="128" customWidth="1"/>
    <col min="3590" max="3590" width="9.6640625" style="128" customWidth="1"/>
    <col min="3591" max="3591" width="10.109375" style="128" customWidth="1"/>
    <col min="3592" max="3592" width="10.77734375" style="128" customWidth="1"/>
    <col min="3593" max="3593" width="10.44140625" style="128" customWidth="1"/>
    <col min="3594" max="3594" width="10.109375" style="128" customWidth="1"/>
    <col min="3595" max="3840" width="8.88671875" style="128"/>
    <col min="3841" max="3841" width="10.6640625" style="128" customWidth="1"/>
    <col min="3842" max="3842" width="11.77734375" style="128" customWidth="1"/>
    <col min="3843" max="3843" width="8.6640625" style="128" customWidth="1"/>
    <col min="3844" max="3844" width="9.6640625" style="128" customWidth="1"/>
    <col min="3845" max="3845" width="8.6640625" style="128" customWidth="1"/>
    <col min="3846" max="3846" width="9.6640625" style="128" customWidth="1"/>
    <col min="3847" max="3847" width="10.109375" style="128" customWidth="1"/>
    <col min="3848" max="3848" width="10.77734375" style="128" customWidth="1"/>
    <col min="3849" max="3849" width="10.44140625" style="128" customWidth="1"/>
    <col min="3850" max="3850" width="10.109375" style="128" customWidth="1"/>
    <col min="3851" max="4096" width="8.88671875" style="128"/>
    <col min="4097" max="4097" width="10.6640625" style="128" customWidth="1"/>
    <col min="4098" max="4098" width="11.77734375" style="128" customWidth="1"/>
    <col min="4099" max="4099" width="8.6640625" style="128" customWidth="1"/>
    <col min="4100" max="4100" width="9.6640625" style="128" customWidth="1"/>
    <col min="4101" max="4101" width="8.6640625" style="128" customWidth="1"/>
    <col min="4102" max="4102" width="9.6640625" style="128" customWidth="1"/>
    <col min="4103" max="4103" width="10.109375" style="128" customWidth="1"/>
    <col min="4104" max="4104" width="10.77734375" style="128" customWidth="1"/>
    <col min="4105" max="4105" width="10.44140625" style="128" customWidth="1"/>
    <col min="4106" max="4106" width="10.109375" style="128" customWidth="1"/>
    <col min="4107" max="4352" width="8.88671875" style="128"/>
    <col min="4353" max="4353" width="10.6640625" style="128" customWidth="1"/>
    <col min="4354" max="4354" width="11.77734375" style="128" customWidth="1"/>
    <col min="4355" max="4355" width="8.6640625" style="128" customWidth="1"/>
    <col min="4356" max="4356" width="9.6640625" style="128" customWidth="1"/>
    <col min="4357" max="4357" width="8.6640625" style="128" customWidth="1"/>
    <col min="4358" max="4358" width="9.6640625" style="128" customWidth="1"/>
    <col min="4359" max="4359" width="10.109375" style="128" customWidth="1"/>
    <col min="4360" max="4360" width="10.77734375" style="128" customWidth="1"/>
    <col min="4361" max="4361" width="10.44140625" style="128" customWidth="1"/>
    <col min="4362" max="4362" width="10.109375" style="128" customWidth="1"/>
    <col min="4363" max="4608" width="8.88671875" style="128"/>
    <col min="4609" max="4609" width="10.6640625" style="128" customWidth="1"/>
    <col min="4610" max="4610" width="11.77734375" style="128" customWidth="1"/>
    <col min="4611" max="4611" width="8.6640625" style="128" customWidth="1"/>
    <col min="4612" max="4612" width="9.6640625" style="128" customWidth="1"/>
    <col min="4613" max="4613" width="8.6640625" style="128" customWidth="1"/>
    <col min="4614" max="4614" width="9.6640625" style="128" customWidth="1"/>
    <col min="4615" max="4615" width="10.109375" style="128" customWidth="1"/>
    <col min="4616" max="4616" width="10.77734375" style="128" customWidth="1"/>
    <col min="4617" max="4617" width="10.44140625" style="128" customWidth="1"/>
    <col min="4618" max="4618" width="10.109375" style="128" customWidth="1"/>
    <col min="4619" max="4864" width="8.88671875" style="128"/>
    <col min="4865" max="4865" width="10.6640625" style="128" customWidth="1"/>
    <col min="4866" max="4866" width="11.77734375" style="128" customWidth="1"/>
    <col min="4867" max="4867" width="8.6640625" style="128" customWidth="1"/>
    <col min="4868" max="4868" width="9.6640625" style="128" customWidth="1"/>
    <col min="4869" max="4869" width="8.6640625" style="128" customWidth="1"/>
    <col min="4870" max="4870" width="9.6640625" style="128" customWidth="1"/>
    <col min="4871" max="4871" width="10.109375" style="128" customWidth="1"/>
    <col min="4872" max="4872" width="10.77734375" style="128" customWidth="1"/>
    <col min="4873" max="4873" width="10.44140625" style="128" customWidth="1"/>
    <col min="4874" max="4874" width="10.109375" style="128" customWidth="1"/>
    <col min="4875" max="5120" width="8.88671875" style="128"/>
    <col min="5121" max="5121" width="10.6640625" style="128" customWidth="1"/>
    <col min="5122" max="5122" width="11.77734375" style="128" customWidth="1"/>
    <col min="5123" max="5123" width="8.6640625" style="128" customWidth="1"/>
    <col min="5124" max="5124" width="9.6640625" style="128" customWidth="1"/>
    <col min="5125" max="5125" width="8.6640625" style="128" customWidth="1"/>
    <col min="5126" max="5126" width="9.6640625" style="128" customWidth="1"/>
    <col min="5127" max="5127" width="10.109375" style="128" customWidth="1"/>
    <col min="5128" max="5128" width="10.77734375" style="128" customWidth="1"/>
    <col min="5129" max="5129" width="10.44140625" style="128" customWidth="1"/>
    <col min="5130" max="5130" width="10.109375" style="128" customWidth="1"/>
    <col min="5131" max="5376" width="8.88671875" style="128"/>
    <col min="5377" max="5377" width="10.6640625" style="128" customWidth="1"/>
    <col min="5378" max="5378" width="11.77734375" style="128" customWidth="1"/>
    <col min="5379" max="5379" width="8.6640625" style="128" customWidth="1"/>
    <col min="5380" max="5380" width="9.6640625" style="128" customWidth="1"/>
    <col min="5381" max="5381" width="8.6640625" style="128" customWidth="1"/>
    <col min="5382" max="5382" width="9.6640625" style="128" customWidth="1"/>
    <col min="5383" max="5383" width="10.109375" style="128" customWidth="1"/>
    <col min="5384" max="5384" width="10.77734375" style="128" customWidth="1"/>
    <col min="5385" max="5385" width="10.44140625" style="128" customWidth="1"/>
    <col min="5386" max="5386" width="10.109375" style="128" customWidth="1"/>
    <col min="5387" max="5632" width="8.88671875" style="128"/>
    <col min="5633" max="5633" width="10.6640625" style="128" customWidth="1"/>
    <col min="5634" max="5634" width="11.77734375" style="128" customWidth="1"/>
    <col min="5635" max="5635" width="8.6640625" style="128" customWidth="1"/>
    <col min="5636" max="5636" width="9.6640625" style="128" customWidth="1"/>
    <col min="5637" max="5637" width="8.6640625" style="128" customWidth="1"/>
    <col min="5638" max="5638" width="9.6640625" style="128" customWidth="1"/>
    <col min="5639" max="5639" width="10.109375" style="128" customWidth="1"/>
    <col min="5640" max="5640" width="10.77734375" style="128" customWidth="1"/>
    <col min="5641" max="5641" width="10.44140625" style="128" customWidth="1"/>
    <col min="5642" max="5642" width="10.109375" style="128" customWidth="1"/>
    <col min="5643" max="5888" width="8.88671875" style="128"/>
    <col min="5889" max="5889" width="10.6640625" style="128" customWidth="1"/>
    <col min="5890" max="5890" width="11.77734375" style="128" customWidth="1"/>
    <col min="5891" max="5891" width="8.6640625" style="128" customWidth="1"/>
    <col min="5892" max="5892" width="9.6640625" style="128" customWidth="1"/>
    <col min="5893" max="5893" width="8.6640625" style="128" customWidth="1"/>
    <col min="5894" max="5894" width="9.6640625" style="128" customWidth="1"/>
    <col min="5895" max="5895" width="10.109375" style="128" customWidth="1"/>
    <col min="5896" max="5896" width="10.77734375" style="128" customWidth="1"/>
    <col min="5897" max="5897" width="10.44140625" style="128" customWidth="1"/>
    <col min="5898" max="5898" width="10.109375" style="128" customWidth="1"/>
    <col min="5899" max="6144" width="8.88671875" style="128"/>
    <col min="6145" max="6145" width="10.6640625" style="128" customWidth="1"/>
    <col min="6146" max="6146" width="11.77734375" style="128" customWidth="1"/>
    <col min="6147" max="6147" width="8.6640625" style="128" customWidth="1"/>
    <col min="6148" max="6148" width="9.6640625" style="128" customWidth="1"/>
    <col min="6149" max="6149" width="8.6640625" style="128" customWidth="1"/>
    <col min="6150" max="6150" width="9.6640625" style="128" customWidth="1"/>
    <col min="6151" max="6151" width="10.109375" style="128" customWidth="1"/>
    <col min="6152" max="6152" width="10.77734375" style="128" customWidth="1"/>
    <col min="6153" max="6153" width="10.44140625" style="128" customWidth="1"/>
    <col min="6154" max="6154" width="10.109375" style="128" customWidth="1"/>
    <col min="6155" max="6400" width="8.88671875" style="128"/>
    <col min="6401" max="6401" width="10.6640625" style="128" customWidth="1"/>
    <col min="6402" max="6402" width="11.77734375" style="128" customWidth="1"/>
    <col min="6403" max="6403" width="8.6640625" style="128" customWidth="1"/>
    <col min="6404" max="6404" width="9.6640625" style="128" customWidth="1"/>
    <col min="6405" max="6405" width="8.6640625" style="128" customWidth="1"/>
    <col min="6406" max="6406" width="9.6640625" style="128" customWidth="1"/>
    <col min="6407" max="6407" width="10.109375" style="128" customWidth="1"/>
    <col min="6408" max="6408" width="10.77734375" style="128" customWidth="1"/>
    <col min="6409" max="6409" width="10.44140625" style="128" customWidth="1"/>
    <col min="6410" max="6410" width="10.109375" style="128" customWidth="1"/>
    <col min="6411" max="6656" width="8.88671875" style="128"/>
    <col min="6657" max="6657" width="10.6640625" style="128" customWidth="1"/>
    <col min="6658" max="6658" width="11.77734375" style="128" customWidth="1"/>
    <col min="6659" max="6659" width="8.6640625" style="128" customWidth="1"/>
    <col min="6660" max="6660" width="9.6640625" style="128" customWidth="1"/>
    <col min="6661" max="6661" width="8.6640625" style="128" customWidth="1"/>
    <col min="6662" max="6662" width="9.6640625" style="128" customWidth="1"/>
    <col min="6663" max="6663" width="10.109375" style="128" customWidth="1"/>
    <col min="6664" max="6664" width="10.77734375" style="128" customWidth="1"/>
    <col min="6665" max="6665" width="10.44140625" style="128" customWidth="1"/>
    <col min="6666" max="6666" width="10.109375" style="128" customWidth="1"/>
    <col min="6667" max="6912" width="8.88671875" style="128"/>
    <col min="6913" max="6913" width="10.6640625" style="128" customWidth="1"/>
    <col min="6914" max="6914" width="11.77734375" style="128" customWidth="1"/>
    <col min="6915" max="6915" width="8.6640625" style="128" customWidth="1"/>
    <col min="6916" max="6916" width="9.6640625" style="128" customWidth="1"/>
    <col min="6917" max="6917" width="8.6640625" style="128" customWidth="1"/>
    <col min="6918" max="6918" width="9.6640625" style="128" customWidth="1"/>
    <col min="6919" max="6919" width="10.109375" style="128" customWidth="1"/>
    <col min="6920" max="6920" width="10.77734375" style="128" customWidth="1"/>
    <col min="6921" max="6921" width="10.44140625" style="128" customWidth="1"/>
    <col min="6922" max="6922" width="10.109375" style="128" customWidth="1"/>
    <col min="6923" max="7168" width="8.88671875" style="128"/>
    <col min="7169" max="7169" width="10.6640625" style="128" customWidth="1"/>
    <col min="7170" max="7170" width="11.77734375" style="128" customWidth="1"/>
    <col min="7171" max="7171" width="8.6640625" style="128" customWidth="1"/>
    <col min="7172" max="7172" width="9.6640625" style="128" customWidth="1"/>
    <col min="7173" max="7173" width="8.6640625" style="128" customWidth="1"/>
    <col min="7174" max="7174" width="9.6640625" style="128" customWidth="1"/>
    <col min="7175" max="7175" width="10.109375" style="128" customWidth="1"/>
    <col min="7176" max="7176" width="10.77734375" style="128" customWidth="1"/>
    <col min="7177" max="7177" width="10.44140625" style="128" customWidth="1"/>
    <col min="7178" max="7178" width="10.109375" style="128" customWidth="1"/>
    <col min="7179" max="7424" width="8.88671875" style="128"/>
    <col min="7425" max="7425" width="10.6640625" style="128" customWidth="1"/>
    <col min="7426" max="7426" width="11.77734375" style="128" customWidth="1"/>
    <col min="7427" max="7427" width="8.6640625" style="128" customWidth="1"/>
    <col min="7428" max="7428" width="9.6640625" style="128" customWidth="1"/>
    <col min="7429" max="7429" width="8.6640625" style="128" customWidth="1"/>
    <col min="7430" max="7430" width="9.6640625" style="128" customWidth="1"/>
    <col min="7431" max="7431" width="10.109375" style="128" customWidth="1"/>
    <col min="7432" max="7432" width="10.77734375" style="128" customWidth="1"/>
    <col min="7433" max="7433" width="10.44140625" style="128" customWidth="1"/>
    <col min="7434" max="7434" width="10.109375" style="128" customWidth="1"/>
    <col min="7435" max="7680" width="8.88671875" style="128"/>
    <col min="7681" max="7681" width="10.6640625" style="128" customWidth="1"/>
    <col min="7682" max="7682" width="11.77734375" style="128" customWidth="1"/>
    <col min="7683" max="7683" width="8.6640625" style="128" customWidth="1"/>
    <col min="7684" max="7684" width="9.6640625" style="128" customWidth="1"/>
    <col min="7685" max="7685" width="8.6640625" style="128" customWidth="1"/>
    <col min="7686" max="7686" width="9.6640625" style="128" customWidth="1"/>
    <col min="7687" max="7687" width="10.109375" style="128" customWidth="1"/>
    <col min="7688" max="7688" width="10.77734375" style="128" customWidth="1"/>
    <col min="7689" max="7689" width="10.44140625" style="128" customWidth="1"/>
    <col min="7690" max="7690" width="10.109375" style="128" customWidth="1"/>
    <col min="7691" max="7936" width="8.88671875" style="128"/>
    <col min="7937" max="7937" width="10.6640625" style="128" customWidth="1"/>
    <col min="7938" max="7938" width="11.77734375" style="128" customWidth="1"/>
    <col min="7939" max="7939" width="8.6640625" style="128" customWidth="1"/>
    <col min="7940" max="7940" width="9.6640625" style="128" customWidth="1"/>
    <col min="7941" max="7941" width="8.6640625" style="128" customWidth="1"/>
    <col min="7942" max="7942" width="9.6640625" style="128" customWidth="1"/>
    <col min="7943" max="7943" width="10.109375" style="128" customWidth="1"/>
    <col min="7944" max="7944" width="10.77734375" style="128" customWidth="1"/>
    <col min="7945" max="7945" width="10.44140625" style="128" customWidth="1"/>
    <col min="7946" max="7946" width="10.109375" style="128" customWidth="1"/>
    <col min="7947" max="8192" width="8.88671875" style="128"/>
    <col min="8193" max="8193" width="10.6640625" style="128" customWidth="1"/>
    <col min="8194" max="8194" width="11.77734375" style="128" customWidth="1"/>
    <col min="8195" max="8195" width="8.6640625" style="128" customWidth="1"/>
    <col min="8196" max="8196" width="9.6640625" style="128" customWidth="1"/>
    <col min="8197" max="8197" width="8.6640625" style="128" customWidth="1"/>
    <col min="8198" max="8198" width="9.6640625" style="128" customWidth="1"/>
    <col min="8199" max="8199" width="10.109375" style="128" customWidth="1"/>
    <col min="8200" max="8200" width="10.77734375" style="128" customWidth="1"/>
    <col min="8201" max="8201" width="10.44140625" style="128" customWidth="1"/>
    <col min="8202" max="8202" width="10.109375" style="128" customWidth="1"/>
    <col min="8203" max="8448" width="8.88671875" style="128"/>
    <col min="8449" max="8449" width="10.6640625" style="128" customWidth="1"/>
    <col min="8450" max="8450" width="11.77734375" style="128" customWidth="1"/>
    <col min="8451" max="8451" width="8.6640625" style="128" customWidth="1"/>
    <col min="8452" max="8452" width="9.6640625" style="128" customWidth="1"/>
    <col min="8453" max="8453" width="8.6640625" style="128" customWidth="1"/>
    <col min="8454" max="8454" width="9.6640625" style="128" customWidth="1"/>
    <col min="8455" max="8455" width="10.109375" style="128" customWidth="1"/>
    <col min="8456" max="8456" width="10.77734375" style="128" customWidth="1"/>
    <col min="8457" max="8457" width="10.44140625" style="128" customWidth="1"/>
    <col min="8458" max="8458" width="10.109375" style="128" customWidth="1"/>
    <col min="8459" max="8704" width="8.88671875" style="128"/>
    <col min="8705" max="8705" width="10.6640625" style="128" customWidth="1"/>
    <col min="8706" max="8706" width="11.77734375" style="128" customWidth="1"/>
    <col min="8707" max="8707" width="8.6640625" style="128" customWidth="1"/>
    <col min="8708" max="8708" width="9.6640625" style="128" customWidth="1"/>
    <col min="8709" max="8709" width="8.6640625" style="128" customWidth="1"/>
    <col min="8710" max="8710" width="9.6640625" style="128" customWidth="1"/>
    <col min="8711" max="8711" width="10.109375" style="128" customWidth="1"/>
    <col min="8712" max="8712" width="10.77734375" style="128" customWidth="1"/>
    <col min="8713" max="8713" width="10.44140625" style="128" customWidth="1"/>
    <col min="8714" max="8714" width="10.109375" style="128" customWidth="1"/>
    <col min="8715" max="8960" width="8.88671875" style="128"/>
    <col min="8961" max="8961" width="10.6640625" style="128" customWidth="1"/>
    <col min="8962" max="8962" width="11.77734375" style="128" customWidth="1"/>
    <col min="8963" max="8963" width="8.6640625" style="128" customWidth="1"/>
    <col min="8964" max="8964" width="9.6640625" style="128" customWidth="1"/>
    <col min="8965" max="8965" width="8.6640625" style="128" customWidth="1"/>
    <col min="8966" max="8966" width="9.6640625" style="128" customWidth="1"/>
    <col min="8967" max="8967" width="10.109375" style="128" customWidth="1"/>
    <col min="8968" max="8968" width="10.77734375" style="128" customWidth="1"/>
    <col min="8969" max="8969" width="10.44140625" style="128" customWidth="1"/>
    <col min="8970" max="8970" width="10.109375" style="128" customWidth="1"/>
    <col min="8971" max="9216" width="8.88671875" style="128"/>
    <col min="9217" max="9217" width="10.6640625" style="128" customWidth="1"/>
    <col min="9218" max="9218" width="11.77734375" style="128" customWidth="1"/>
    <col min="9219" max="9219" width="8.6640625" style="128" customWidth="1"/>
    <col min="9220" max="9220" width="9.6640625" style="128" customWidth="1"/>
    <col min="9221" max="9221" width="8.6640625" style="128" customWidth="1"/>
    <col min="9222" max="9222" width="9.6640625" style="128" customWidth="1"/>
    <col min="9223" max="9223" width="10.109375" style="128" customWidth="1"/>
    <col min="9224" max="9224" width="10.77734375" style="128" customWidth="1"/>
    <col min="9225" max="9225" width="10.44140625" style="128" customWidth="1"/>
    <col min="9226" max="9226" width="10.109375" style="128" customWidth="1"/>
    <col min="9227" max="9472" width="8.88671875" style="128"/>
    <col min="9473" max="9473" width="10.6640625" style="128" customWidth="1"/>
    <col min="9474" max="9474" width="11.77734375" style="128" customWidth="1"/>
    <col min="9475" max="9475" width="8.6640625" style="128" customWidth="1"/>
    <col min="9476" max="9476" width="9.6640625" style="128" customWidth="1"/>
    <col min="9477" max="9477" width="8.6640625" style="128" customWidth="1"/>
    <col min="9478" max="9478" width="9.6640625" style="128" customWidth="1"/>
    <col min="9479" max="9479" width="10.109375" style="128" customWidth="1"/>
    <col min="9480" max="9480" width="10.77734375" style="128" customWidth="1"/>
    <col min="9481" max="9481" width="10.44140625" style="128" customWidth="1"/>
    <col min="9482" max="9482" width="10.109375" style="128" customWidth="1"/>
    <col min="9483" max="9728" width="8.88671875" style="128"/>
    <col min="9729" max="9729" width="10.6640625" style="128" customWidth="1"/>
    <col min="9730" max="9730" width="11.77734375" style="128" customWidth="1"/>
    <col min="9731" max="9731" width="8.6640625" style="128" customWidth="1"/>
    <col min="9732" max="9732" width="9.6640625" style="128" customWidth="1"/>
    <col min="9733" max="9733" width="8.6640625" style="128" customWidth="1"/>
    <col min="9734" max="9734" width="9.6640625" style="128" customWidth="1"/>
    <col min="9735" max="9735" width="10.109375" style="128" customWidth="1"/>
    <col min="9736" max="9736" width="10.77734375" style="128" customWidth="1"/>
    <col min="9737" max="9737" width="10.44140625" style="128" customWidth="1"/>
    <col min="9738" max="9738" width="10.109375" style="128" customWidth="1"/>
    <col min="9739" max="9984" width="8.88671875" style="128"/>
    <col min="9985" max="9985" width="10.6640625" style="128" customWidth="1"/>
    <col min="9986" max="9986" width="11.77734375" style="128" customWidth="1"/>
    <col min="9987" max="9987" width="8.6640625" style="128" customWidth="1"/>
    <col min="9988" max="9988" width="9.6640625" style="128" customWidth="1"/>
    <col min="9989" max="9989" width="8.6640625" style="128" customWidth="1"/>
    <col min="9990" max="9990" width="9.6640625" style="128" customWidth="1"/>
    <col min="9991" max="9991" width="10.109375" style="128" customWidth="1"/>
    <col min="9992" max="9992" width="10.77734375" style="128" customWidth="1"/>
    <col min="9993" max="9993" width="10.44140625" style="128" customWidth="1"/>
    <col min="9994" max="9994" width="10.109375" style="128" customWidth="1"/>
    <col min="9995" max="10240" width="8.88671875" style="128"/>
    <col min="10241" max="10241" width="10.6640625" style="128" customWidth="1"/>
    <col min="10242" max="10242" width="11.77734375" style="128" customWidth="1"/>
    <col min="10243" max="10243" width="8.6640625" style="128" customWidth="1"/>
    <col min="10244" max="10244" width="9.6640625" style="128" customWidth="1"/>
    <col min="10245" max="10245" width="8.6640625" style="128" customWidth="1"/>
    <col min="10246" max="10246" width="9.6640625" style="128" customWidth="1"/>
    <col min="10247" max="10247" width="10.109375" style="128" customWidth="1"/>
    <col min="10248" max="10248" width="10.77734375" style="128" customWidth="1"/>
    <col min="10249" max="10249" width="10.44140625" style="128" customWidth="1"/>
    <col min="10250" max="10250" width="10.109375" style="128" customWidth="1"/>
    <col min="10251" max="10496" width="8.88671875" style="128"/>
    <col min="10497" max="10497" width="10.6640625" style="128" customWidth="1"/>
    <col min="10498" max="10498" width="11.77734375" style="128" customWidth="1"/>
    <col min="10499" max="10499" width="8.6640625" style="128" customWidth="1"/>
    <col min="10500" max="10500" width="9.6640625" style="128" customWidth="1"/>
    <col min="10501" max="10501" width="8.6640625" style="128" customWidth="1"/>
    <col min="10502" max="10502" width="9.6640625" style="128" customWidth="1"/>
    <col min="10503" max="10503" width="10.109375" style="128" customWidth="1"/>
    <col min="10504" max="10504" width="10.77734375" style="128" customWidth="1"/>
    <col min="10505" max="10505" width="10.44140625" style="128" customWidth="1"/>
    <col min="10506" max="10506" width="10.109375" style="128" customWidth="1"/>
    <col min="10507" max="10752" width="8.88671875" style="128"/>
    <col min="10753" max="10753" width="10.6640625" style="128" customWidth="1"/>
    <col min="10754" max="10754" width="11.77734375" style="128" customWidth="1"/>
    <col min="10755" max="10755" width="8.6640625" style="128" customWidth="1"/>
    <col min="10756" max="10756" width="9.6640625" style="128" customWidth="1"/>
    <col min="10757" max="10757" width="8.6640625" style="128" customWidth="1"/>
    <col min="10758" max="10758" width="9.6640625" style="128" customWidth="1"/>
    <col min="10759" max="10759" width="10.109375" style="128" customWidth="1"/>
    <col min="10760" max="10760" width="10.77734375" style="128" customWidth="1"/>
    <col min="10761" max="10761" width="10.44140625" style="128" customWidth="1"/>
    <col min="10762" max="10762" width="10.109375" style="128" customWidth="1"/>
    <col min="10763" max="11008" width="8.88671875" style="128"/>
    <col min="11009" max="11009" width="10.6640625" style="128" customWidth="1"/>
    <col min="11010" max="11010" width="11.77734375" style="128" customWidth="1"/>
    <col min="11011" max="11011" width="8.6640625" style="128" customWidth="1"/>
    <col min="11012" max="11012" width="9.6640625" style="128" customWidth="1"/>
    <col min="11013" max="11013" width="8.6640625" style="128" customWidth="1"/>
    <col min="11014" max="11014" width="9.6640625" style="128" customWidth="1"/>
    <col min="11015" max="11015" width="10.109375" style="128" customWidth="1"/>
    <col min="11016" max="11016" width="10.77734375" style="128" customWidth="1"/>
    <col min="11017" max="11017" width="10.44140625" style="128" customWidth="1"/>
    <col min="11018" max="11018" width="10.109375" style="128" customWidth="1"/>
    <col min="11019" max="11264" width="8.88671875" style="128"/>
    <col min="11265" max="11265" width="10.6640625" style="128" customWidth="1"/>
    <col min="11266" max="11266" width="11.77734375" style="128" customWidth="1"/>
    <col min="11267" max="11267" width="8.6640625" style="128" customWidth="1"/>
    <col min="11268" max="11268" width="9.6640625" style="128" customWidth="1"/>
    <col min="11269" max="11269" width="8.6640625" style="128" customWidth="1"/>
    <col min="11270" max="11270" width="9.6640625" style="128" customWidth="1"/>
    <col min="11271" max="11271" width="10.109375" style="128" customWidth="1"/>
    <col min="11272" max="11272" width="10.77734375" style="128" customWidth="1"/>
    <col min="11273" max="11273" width="10.44140625" style="128" customWidth="1"/>
    <col min="11274" max="11274" width="10.109375" style="128" customWidth="1"/>
    <col min="11275" max="11520" width="8.88671875" style="128"/>
    <col min="11521" max="11521" width="10.6640625" style="128" customWidth="1"/>
    <col min="11522" max="11522" width="11.77734375" style="128" customWidth="1"/>
    <col min="11523" max="11523" width="8.6640625" style="128" customWidth="1"/>
    <col min="11524" max="11524" width="9.6640625" style="128" customWidth="1"/>
    <col min="11525" max="11525" width="8.6640625" style="128" customWidth="1"/>
    <col min="11526" max="11526" width="9.6640625" style="128" customWidth="1"/>
    <col min="11527" max="11527" width="10.109375" style="128" customWidth="1"/>
    <col min="11528" max="11528" width="10.77734375" style="128" customWidth="1"/>
    <col min="11529" max="11529" width="10.44140625" style="128" customWidth="1"/>
    <col min="11530" max="11530" width="10.109375" style="128" customWidth="1"/>
    <col min="11531" max="11776" width="8.88671875" style="128"/>
    <col min="11777" max="11777" width="10.6640625" style="128" customWidth="1"/>
    <col min="11778" max="11778" width="11.77734375" style="128" customWidth="1"/>
    <col min="11779" max="11779" width="8.6640625" style="128" customWidth="1"/>
    <col min="11780" max="11780" width="9.6640625" style="128" customWidth="1"/>
    <col min="11781" max="11781" width="8.6640625" style="128" customWidth="1"/>
    <col min="11782" max="11782" width="9.6640625" style="128" customWidth="1"/>
    <col min="11783" max="11783" width="10.109375" style="128" customWidth="1"/>
    <col min="11784" max="11784" width="10.77734375" style="128" customWidth="1"/>
    <col min="11785" max="11785" width="10.44140625" style="128" customWidth="1"/>
    <col min="11786" max="11786" width="10.109375" style="128" customWidth="1"/>
    <col min="11787" max="12032" width="8.88671875" style="128"/>
    <col min="12033" max="12033" width="10.6640625" style="128" customWidth="1"/>
    <col min="12034" max="12034" width="11.77734375" style="128" customWidth="1"/>
    <col min="12035" max="12035" width="8.6640625" style="128" customWidth="1"/>
    <col min="12036" max="12036" width="9.6640625" style="128" customWidth="1"/>
    <col min="12037" max="12037" width="8.6640625" style="128" customWidth="1"/>
    <col min="12038" max="12038" width="9.6640625" style="128" customWidth="1"/>
    <col min="12039" max="12039" width="10.109375" style="128" customWidth="1"/>
    <col min="12040" max="12040" width="10.77734375" style="128" customWidth="1"/>
    <col min="12041" max="12041" width="10.44140625" style="128" customWidth="1"/>
    <col min="12042" max="12042" width="10.109375" style="128" customWidth="1"/>
    <col min="12043" max="12288" width="8.88671875" style="128"/>
    <col min="12289" max="12289" width="10.6640625" style="128" customWidth="1"/>
    <col min="12290" max="12290" width="11.77734375" style="128" customWidth="1"/>
    <col min="12291" max="12291" width="8.6640625" style="128" customWidth="1"/>
    <col min="12292" max="12292" width="9.6640625" style="128" customWidth="1"/>
    <col min="12293" max="12293" width="8.6640625" style="128" customWidth="1"/>
    <col min="12294" max="12294" width="9.6640625" style="128" customWidth="1"/>
    <col min="12295" max="12295" width="10.109375" style="128" customWidth="1"/>
    <col min="12296" max="12296" width="10.77734375" style="128" customWidth="1"/>
    <col min="12297" max="12297" width="10.44140625" style="128" customWidth="1"/>
    <col min="12298" max="12298" width="10.109375" style="128" customWidth="1"/>
    <col min="12299" max="12544" width="8.88671875" style="128"/>
    <col min="12545" max="12545" width="10.6640625" style="128" customWidth="1"/>
    <col min="12546" max="12546" width="11.77734375" style="128" customWidth="1"/>
    <col min="12547" max="12547" width="8.6640625" style="128" customWidth="1"/>
    <col min="12548" max="12548" width="9.6640625" style="128" customWidth="1"/>
    <col min="12549" max="12549" width="8.6640625" style="128" customWidth="1"/>
    <col min="12550" max="12550" width="9.6640625" style="128" customWidth="1"/>
    <col min="12551" max="12551" width="10.109375" style="128" customWidth="1"/>
    <col min="12552" max="12552" width="10.77734375" style="128" customWidth="1"/>
    <col min="12553" max="12553" width="10.44140625" style="128" customWidth="1"/>
    <col min="12554" max="12554" width="10.109375" style="128" customWidth="1"/>
    <col min="12555" max="12800" width="8.88671875" style="128"/>
    <col min="12801" max="12801" width="10.6640625" style="128" customWidth="1"/>
    <col min="12802" max="12802" width="11.77734375" style="128" customWidth="1"/>
    <col min="12803" max="12803" width="8.6640625" style="128" customWidth="1"/>
    <col min="12804" max="12804" width="9.6640625" style="128" customWidth="1"/>
    <col min="12805" max="12805" width="8.6640625" style="128" customWidth="1"/>
    <col min="12806" max="12806" width="9.6640625" style="128" customWidth="1"/>
    <col min="12807" max="12807" width="10.109375" style="128" customWidth="1"/>
    <col min="12808" max="12808" width="10.77734375" style="128" customWidth="1"/>
    <col min="12809" max="12809" width="10.44140625" style="128" customWidth="1"/>
    <col min="12810" max="12810" width="10.109375" style="128" customWidth="1"/>
    <col min="12811" max="13056" width="8.88671875" style="128"/>
    <col min="13057" max="13057" width="10.6640625" style="128" customWidth="1"/>
    <col min="13058" max="13058" width="11.77734375" style="128" customWidth="1"/>
    <col min="13059" max="13059" width="8.6640625" style="128" customWidth="1"/>
    <col min="13060" max="13060" width="9.6640625" style="128" customWidth="1"/>
    <col min="13061" max="13061" width="8.6640625" style="128" customWidth="1"/>
    <col min="13062" max="13062" width="9.6640625" style="128" customWidth="1"/>
    <col min="13063" max="13063" width="10.109375" style="128" customWidth="1"/>
    <col min="13064" max="13064" width="10.77734375" style="128" customWidth="1"/>
    <col min="13065" max="13065" width="10.44140625" style="128" customWidth="1"/>
    <col min="13066" max="13066" width="10.109375" style="128" customWidth="1"/>
    <col min="13067" max="13312" width="8.88671875" style="128"/>
    <col min="13313" max="13313" width="10.6640625" style="128" customWidth="1"/>
    <col min="13314" max="13314" width="11.77734375" style="128" customWidth="1"/>
    <col min="13315" max="13315" width="8.6640625" style="128" customWidth="1"/>
    <col min="13316" max="13316" width="9.6640625" style="128" customWidth="1"/>
    <col min="13317" max="13317" width="8.6640625" style="128" customWidth="1"/>
    <col min="13318" max="13318" width="9.6640625" style="128" customWidth="1"/>
    <col min="13319" max="13319" width="10.109375" style="128" customWidth="1"/>
    <col min="13320" max="13320" width="10.77734375" style="128" customWidth="1"/>
    <col min="13321" max="13321" width="10.44140625" style="128" customWidth="1"/>
    <col min="13322" max="13322" width="10.109375" style="128" customWidth="1"/>
    <col min="13323" max="13568" width="8.88671875" style="128"/>
    <col min="13569" max="13569" width="10.6640625" style="128" customWidth="1"/>
    <col min="13570" max="13570" width="11.77734375" style="128" customWidth="1"/>
    <col min="13571" max="13571" width="8.6640625" style="128" customWidth="1"/>
    <col min="13572" max="13572" width="9.6640625" style="128" customWidth="1"/>
    <col min="13573" max="13573" width="8.6640625" style="128" customWidth="1"/>
    <col min="13574" max="13574" width="9.6640625" style="128" customWidth="1"/>
    <col min="13575" max="13575" width="10.109375" style="128" customWidth="1"/>
    <col min="13576" max="13576" width="10.77734375" style="128" customWidth="1"/>
    <col min="13577" max="13577" width="10.44140625" style="128" customWidth="1"/>
    <col min="13578" max="13578" width="10.109375" style="128" customWidth="1"/>
    <col min="13579" max="13824" width="8.88671875" style="128"/>
    <col min="13825" max="13825" width="10.6640625" style="128" customWidth="1"/>
    <col min="13826" max="13826" width="11.77734375" style="128" customWidth="1"/>
    <col min="13827" max="13827" width="8.6640625" style="128" customWidth="1"/>
    <col min="13828" max="13828" width="9.6640625" style="128" customWidth="1"/>
    <col min="13829" max="13829" width="8.6640625" style="128" customWidth="1"/>
    <col min="13830" max="13830" width="9.6640625" style="128" customWidth="1"/>
    <col min="13831" max="13831" width="10.109375" style="128" customWidth="1"/>
    <col min="13832" max="13832" width="10.77734375" style="128" customWidth="1"/>
    <col min="13833" max="13833" width="10.44140625" style="128" customWidth="1"/>
    <col min="13834" max="13834" width="10.109375" style="128" customWidth="1"/>
    <col min="13835" max="14080" width="8.88671875" style="128"/>
    <col min="14081" max="14081" width="10.6640625" style="128" customWidth="1"/>
    <col min="14082" max="14082" width="11.77734375" style="128" customWidth="1"/>
    <col min="14083" max="14083" width="8.6640625" style="128" customWidth="1"/>
    <col min="14084" max="14084" width="9.6640625" style="128" customWidth="1"/>
    <col min="14085" max="14085" width="8.6640625" style="128" customWidth="1"/>
    <col min="14086" max="14086" width="9.6640625" style="128" customWidth="1"/>
    <col min="14087" max="14087" width="10.109375" style="128" customWidth="1"/>
    <col min="14088" max="14088" width="10.77734375" style="128" customWidth="1"/>
    <col min="14089" max="14089" width="10.44140625" style="128" customWidth="1"/>
    <col min="14090" max="14090" width="10.109375" style="128" customWidth="1"/>
    <col min="14091" max="14336" width="8.88671875" style="128"/>
    <col min="14337" max="14337" width="10.6640625" style="128" customWidth="1"/>
    <col min="14338" max="14338" width="11.77734375" style="128" customWidth="1"/>
    <col min="14339" max="14339" width="8.6640625" style="128" customWidth="1"/>
    <col min="14340" max="14340" width="9.6640625" style="128" customWidth="1"/>
    <col min="14341" max="14341" width="8.6640625" style="128" customWidth="1"/>
    <col min="14342" max="14342" width="9.6640625" style="128" customWidth="1"/>
    <col min="14343" max="14343" width="10.109375" style="128" customWidth="1"/>
    <col min="14344" max="14344" width="10.77734375" style="128" customWidth="1"/>
    <col min="14345" max="14345" width="10.44140625" style="128" customWidth="1"/>
    <col min="14346" max="14346" width="10.109375" style="128" customWidth="1"/>
    <col min="14347" max="14592" width="8.88671875" style="128"/>
    <col min="14593" max="14593" width="10.6640625" style="128" customWidth="1"/>
    <col min="14594" max="14594" width="11.77734375" style="128" customWidth="1"/>
    <col min="14595" max="14595" width="8.6640625" style="128" customWidth="1"/>
    <col min="14596" max="14596" width="9.6640625" style="128" customWidth="1"/>
    <col min="14597" max="14597" width="8.6640625" style="128" customWidth="1"/>
    <col min="14598" max="14598" width="9.6640625" style="128" customWidth="1"/>
    <col min="14599" max="14599" width="10.109375" style="128" customWidth="1"/>
    <col min="14600" max="14600" width="10.77734375" style="128" customWidth="1"/>
    <col min="14601" max="14601" width="10.44140625" style="128" customWidth="1"/>
    <col min="14602" max="14602" width="10.109375" style="128" customWidth="1"/>
    <col min="14603" max="14848" width="8.88671875" style="128"/>
    <col min="14849" max="14849" width="10.6640625" style="128" customWidth="1"/>
    <col min="14850" max="14850" width="11.77734375" style="128" customWidth="1"/>
    <col min="14851" max="14851" width="8.6640625" style="128" customWidth="1"/>
    <col min="14852" max="14852" width="9.6640625" style="128" customWidth="1"/>
    <col min="14853" max="14853" width="8.6640625" style="128" customWidth="1"/>
    <col min="14854" max="14854" width="9.6640625" style="128" customWidth="1"/>
    <col min="14855" max="14855" width="10.109375" style="128" customWidth="1"/>
    <col min="14856" max="14856" width="10.77734375" style="128" customWidth="1"/>
    <col min="14857" max="14857" width="10.44140625" style="128" customWidth="1"/>
    <col min="14858" max="14858" width="10.109375" style="128" customWidth="1"/>
    <col min="14859" max="15104" width="8.88671875" style="128"/>
    <col min="15105" max="15105" width="10.6640625" style="128" customWidth="1"/>
    <col min="15106" max="15106" width="11.77734375" style="128" customWidth="1"/>
    <col min="15107" max="15107" width="8.6640625" style="128" customWidth="1"/>
    <col min="15108" max="15108" width="9.6640625" style="128" customWidth="1"/>
    <col min="15109" max="15109" width="8.6640625" style="128" customWidth="1"/>
    <col min="15110" max="15110" width="9.6640625" style="128" customWidth="1"/>
    <col min="15111" max="15111" width="10.109375" style="128" customWidth="1"/>
    <col min="15112" max="15112" width="10.77734375" style="128" customWidth="1"/>
    <col min="15113" max="15113" width="10.44140625" style="128" customWidth="1"/>
    <col min="15114" max="15114" width="10.109375" style="128" customWidth="1"/>
    <col min="15115" max="15360" width="8.88671875" style="128"/>
    <col min="15361" max="15361" width="10.6640625" style="128" customWidth="1"/>
    <col min="15362" max="15362" width="11.77734375" style="128" customWidth="1"/>
    <col min="15363" max="15363" width="8.6640625" style="128" customWidth="1"/>
    <col min="15364" max="15364" width="9.6640625" style="128" customWidth="1"/>
    <col min="15365" max="15365" width="8.6640625" style="128" customWidth="1"/>
    <col min="15366" max="15366" width="9.6640625" style="128" customWidth="1"/>
    <col min="15367" max="15367" width="10.109375" style="128" customWidth="1"/>
    <col min="15368" max="15368" width="10.77734375" style="128" customWidth="1"/>
    <col min="15369" max="15369" width="10.44140625" style="128" customWidth="1"/>
    <col min="15370" max="15370" width="10.109375" style="128" customWidth="1"/>
    <col min="15371" max="15616" width="8.88671875" style="128"/>
    <col min="15617" max="15617" width="10.6640625" style="128" customWidth="1"/>
    <col min="15618" max="15618" width="11.77734375" style="128" customWidth="1"/>
    <col min="15619" max="15619" width="8.6640625" style="128" customWidth="1"/>
    <col min="15620" max="15620" width="9.6640625" style="128" customWidth="1"/>
    <col min="15621" max="15621" width="8.6640625" style="128" customWidth="1"/>
    <col min="15622" max="15622" width="9.6640625" style="128" customWidth="1"/>
    <col min="15623" max="15623" width="10.109375" style="128" customWidth="1"/>
    <col min="15624" max="15624" width="10.77734375" style="128" customWidth="1"/>
    <col min="15625" max="15625" width="10.44140625" style="128" customWidth="1"/>
    <col min="15626" max="15626" width="10.109375" style="128" customWidth="1"/>
    <col min="15627" max="15872" width="8.88671875" style="128"/>
    <col min="15873" max="15873" width="10.6640625" style="128" customWidth="1"/>
    <col min="15874" max="15874" width="11.77734375" style="128" customWidth="1"/>
    <col min="15875" max="15875" width="8.6640625" style="128" customWidth="1"/>
    <col min="15876" max="15876" width="9.6640625" style="128" customWidth="1"/>
    <col min="15877" max="15877" width="8.6640625" style="128" customWidth="1"/>
    <col min="15878" max="15878" width="9.6640625" style="128" customWidth="1"/>
    <col min="15879" max="15879" width="10.109375" style="128" customWidth="1"/>
    <col min="15880" max="15880" width="10.77734375" style="128" customWidth="1"/>
    <col min="15881" max="15881" width="10.44140625" style="128" customWidth="1"/>
    <col min="15882" max="15882" width="10.109375" style="128" customWidth="1"/>
    <col min="15883" max="16128" width="8.88671875" style="128"/>
    <col min="16129" max="16129" width="10.6640625" style="128" customWidth="1"/>
    <col min="16130" max="16130" width="11.77734375" style="128" customWidth="1"/>
    <col min="16131" max="16131" width="8.6640625" style="128" customWidth="1"/>
    <col min="16132" max="16132" width="9.6640625" style="128" customWidth="1"/>
    <col min="16133" max="16133" width="8.6640625" style="128" customWidth="1"/>
    <col min="16134" max="16134" width="9.6640625" style="128" customWidth="1"/>
    <col min="16135" max="16135" width="10.109375" style="128" customWidth="1"/>
    <col min="16136" max="16136" width="10.77734375" style="128" customWidth="1"/>
    <col min="16137" max="16137" width="10.44140625" style="128" customWidth="1"/>
    <col min="16138" max="16138" width="10.109375" style="128" customWidth="1"/>
    <col min="16139" max="16384" width="8.88671875" style="128"/>
  </cols>
  <sheetData>
    <row r="1" spans="1:11" ht="16.8" thickBot="1">
      <c r="A1" s="1318" t="s">
        <v>742</v>
      </c>
      <c r="B1" s="1319"/>
      <c r="G1" s="129" t="s">
        <v>647</v>
      </c>
      <c r="H1" s="1318" t="s">
        <v>743</v>
      </c>
      <c r="I1" s="1320"/>
      <c r="J1" s="1319"/>
    </row>
    <row r="2" spans="1:11" ht="16.8" thickBot="1">
      <c r="A2" s="1318" t="s">
        <v>744</v>
      </c>
      <c r="B2" s="1319"/>
      <c r="C2" s="656" t="s">
        <v>745</v>
      </c>
      <c r="D2" s="657"/>
      <c r="G2" s="129" t="s">
        <v>746</v>
      </c>
      <c r="H2" s="1321" t="s">
        <v>747</v>
      </c>
      <c r="I2" s="1320"/>
      <c r="J2" s="1319"/>
    </row>
    <row r="3" spans="1:11" s="132" customFormat="1" ht="24.6">
      <c r="A3" s="1322" t="s">
        <v>748</v>
      </c>
      <c r="B3" s="1322"/>
      <c r="C3" s="1322"/>
      <c r="D3" s="1322"/>
      <c r="E3" s="1322"/>
      <c r="F3" s="1322"/>
      <c r="G3" s="1322"/>
      <c r="H3" s="1322"/>
      <c r="I3" s="1322"/>
      <c r="J3" s="1322"/>
      <c r="K3" s="54" t="s">
        <v>12</v>
      </c>
    </row>
    <row r="4" spans="1:11" s="132" customFormat="1" ht="15">
      <c r="A4" s="1317"/>
      <c r="B4" s="1317"/>
      <c r="C4" s="1317"/>
      <c r="D4" s="1317"/>
      <c r="E4" s="1317"/>
      <c r="F4" s="1317"/>
    </row>
    <row r="5" spans="1:11" s="132" customFormat="1" ht="18.75" customHeight="1" thickBot="1">
      <c r="A5" s="1517" t="s">
        <v>1672</v>
      </c>
      <c r="B5" s="1517"/>
      <c r="C5" s="1517"/>
      <c r="D5" s="1517"/>
      <c r="E5" s="1517"/>
      <c r="F5" s="1517"/>
      <c r="G5" s="1517"/>
      <c r="H5" s="1517"/>
      <c r="I5" s="1517"/>
      <c r="J5" s="1517"/>
    </row>
    <row r="6" spans="1:11" s="133" customFormat="1" ht="24" customHeight="1">
      <c r="A6" s="1290" t="s">
        <v>750</v>
      </c>
      <c r="B6" s="1291"/>
      <c r="C6" s="1296" t="s">
        <v>751</v>
      </c>
      <c r="D6" s="1297"/>
      <c r="E6" s="1302" t="s">
        <v>752</v>
      </c>
      <c r="F6" s="1303"/>
      <c r="G6" s="1303"/>
      <c r="H6" s="1303"/>
      <c r="I6" s="1303"/>
      <c r="J6" s="1303"/>
    </row>
    <row r="7" spans="1:11" ht="15" customHeight="1">
      <c r="A7" s="1292"/>
      <c r="B7" s="1293"/>
      <c r="C7" s="1298"/>
      <c r="D7" s="1299"/>
      <c r="E7" s="1522" t="s">
        <v>753</v>
      </c>
      <c r="F7" s="1523"/>
      <c r="G7" s="1522" t="s">
        <v>754</v>
      </c>
      <c r="H7" s="1523"/>
      <c r="I7" s="1522" t="s">
        <v>755</v>
      </c>
      <c r="J7" s="1526"/>
      <c r="K7" s="133"/>
    </row>
    <row r="8" spans="1:11" ht="18" customHeight="1">
      <c r="A8" s="1292"/>
      <c r="B8" s="1293"/>
      <c r="C8" s="1298"/>
      <c r="D8" s="1299"/>
      <c r="E8" s="1306"/>
      <c r="F8" s="1307"/>
      <c r="G8" s="1306"/>
      <c r="H8" s="1307"/>
      <c r="I8" s="1311"/>
      <c r="J8" s="1312"/>
      <c r="K8" s="133"/>
    </row>
    <row r="9" spans="1:11" ht="17.25" customHeight="1">
      <c r="A9" s="1292"/>
      <c r="B9" s="1293"/>
      <c r="C9" s="1298"/>
      <c r="D9" s="1299"/>
      <c r="E9" s="1306"/>
      <c r="F9" s="1307"/>
      <c r="G9" s="1306"/>
      <c r="H9" s="1307"/>
      <c r="I9" s="1311"/>
      <c r="J9" s="1312"/>
      <c r="K9" s="133"/>
    </row>
    <row r="10" spans="1:11" s="133" customFormat="1" ht="15" customHeight="1" thickBot="1">
      <c r="A10" s="1518"/>
      <c r="B10" s="1519"/>
      <c r="C10" s="1520"/>
      <c r="D10" s="1521"/>
      <c r="E10" s="1524"/>
      <c r="F10" s="1525"/>
      <c r="G10" s="1524"/>
      <c r="H10" s="1525"/>
      <c r="I10" s="1527"/>
      <c r="J10" s="1528"/>
    </row>
    <row r="11" spans="1:11" s="133" customFormat="1" ht="23.1" customHeight="1">
      <c r="A11" s="1315" t="s">
        <v>756</v>
      </c>
      <c r="B11" s="1316"/>
      <c r="C11" s="135">
        <v>39899</v>
      </c>
      <c r="D11" s="128"/>
      <c r="E11" s="135"/>
      <c r="F11" s="128"/>
      <c r="G11" s="135"/>
      <c r="H11" s="128"/>
      <c r="I11" s="128"/>
      <c r="J11" s="128"/>
      <c r="K11" s="128"/>
    </row>
    <row r="12" spans="1:11" s="133" customFormat="1" ht="23.1" customHeight="1">
      <c r="A12" s="1287" t="s">
        <v>757</v>
      </c>
      <c r="B12" s="1288"/>
      <c r="C12" s="736">
        <v>4020</v>
      </c>
      <c r="D12" s="136"/>
      <c r="E12" s="137">
        <v>4020</v>
      </c>
      <c r="F12" s="138"/>
      <c r="G12" s="139"/>
      <c r="H12" s="138"/>
      <c r="I12" s="139"/>
      <c r="J12" s="138"/>
    </row>
    <row r="13" spans="1:11" s="133" customFormat="1" ht="23.1" customHeight="1">
      <c r="A13" s="1287" t="s">
        <v>758</v>
      </c>
      <c r="B13" s="1288"/>
      <c r="C13" s="736">
        <v>4270</v>
      </c>
      <c r="D13" s="136"/>
      <c r="E13" s="138">
        <v>3950</v>
      </c>
      <c r="F13" s="138"/>
      <c r="G13" s="138">
        <v>320</v>
      </c>
      <c r="H13" s="138"/>
      <c r="I13" s="138"/>
      <c r="J13" s="138"/>
    </row>
    <row r="14" spans="1:11" s="133" customFormat="1" ht="23.1" customHeight="1">
      <c r="A14" s="1287" t="s">
        <v>759</v>
      </c>
      <c r="B14" s="1288"/>
      <c r="C14" s="736">
        <v>4205</v>
      </c>
      <c r="D14" s="136"/>
      <c r="E14" s="138">
        <v>3850</v>
      </c>
      <c r="F14" s="138"/>
      <c r="G14" s="138">
        <v>355</v>
      </c>
      <c r="H14" s="138"/>
      <c r="I14" s="138"/>
      <c r="J14" s="138"/>
    </row>
    <row r="15" spans="1:11" s="133" customFormat="1" ht="23.1" customHeight="1">
      <c r="A15" s="1287" t="s">
        <v>760</v>
      </c>
      <c r="B15" s="1288"/>
      <c r="C15" s="736">
        <v>3470</v>
      </c>
      <c r="D15" s="136"/>
      <c r="E15" s="138">
        <v>3400</v>
      </c>
      <c r="F15" s="138"/>
      <c r="G15" s="138">
        <v>70</v>
      </c>
      <c r="H15" s="138"/>
      <c r="I15" s="138"/>
      <c r="J15" s="138"/>
    </row>
    <row r="16" spans="1:11" s="133" customFormat="1" ht="23.1" customHeight="1">
      <c r="A16" s="1287" t="s">
        <v>761</v>
      </c>
      <c r="B16" s="1288"/>
      <c r="C16" s="736">
        <v>2905</v>
      </c>
      <c r="D16" s="136"/>
      <c r="E16" s="138">
        <v>2850</v>
      </c>
      <c r="F16" s="138"/>
      <c r="G16" s="138">
        <v>55</v>
      </c>
      <c r="H16" s="138"/>
      <c r="I16" s="138"/>
      <c r="J16" s="138"/>
    </row>
    <row r="17" spans="1:11" ht="23.1" customHeight="1">
      <c r="A17" s="1287" t="s">
        <v>762</v>
      </c>
      <c r="B17" s="1288"/>
      <c r="C17" s="736">
        <v>3235</v>
      </c>
      <c r="D17" s="136"/>
      <c r="E17" s="138">
        <v>2130</v>
      </c>
      <c r="F17" s="138"/>
      <c r="G17" s="138">
        <v>1105</v>
      </c>
      <c r="H17" s="138"/>
      <c r="I17" s="138"/>
      <c r="J17" s="138"/>
      <c r="K17" s="133"/>
    </row>
    <row r="18" spans="1:11" ht="23.1" customHeight="1">
      <c r="A18" s="1287" t="s">
        <v>763</v>
      </c>
      <c r="B18" s="1288"/>
      <c r="C18" s="736">
        <v>4150</v>
      </c>
      <c r="D18" s="136"/>
      <c r="E18" s="138">
        <v>4150</v>
      </c>
      <c r="F18" s="138"/>
      <c r="G18" s="138"/>
      <c r="H18" s="138"/>
      <c r="I18" s="138"/>
      <c r="J18" s="138"/>
      <c r="K18" s="133"/>
    </row>
    <row r="19" spans="1:11" ht="23.1" customHeight="1">
      <c r="A19" s="1287" t="s">
        <v>764</v>
      </c>
      <c r="B19" s="1288"/>
      <c r="C19" s="736"/>
      <c r="D19" s="136"/>
      <c r="E19" s="138"/>
      <c r="F19" s="138"/>
      <c r="G19" s="138"/>
      <c r="H19" s="138"/>
      <c r="I19" s="138"/>
      <c r="J19" s="138"/>
    </row>
    <row r="20" spans="1:11" ht="23.1" customHeight="1">
      <c r="A20" s="1287" t="s">
        <v>765</v>
      </c>
      <c r="B20" s="1288"/>
      <c r="C20" s="736">
        <v>2369</v>
      </c>
      <c r="D20" s="136"/>
      <c r="E20" s="138">
        <v>2369</v>
      </c>
      <c r="F20" s="138"/>
      <c r="G20" s="138"/>
      <c r="H20" s="138"/>
      <c r="I20" s="138"/>
      <c r="J20" s="138"/>
    </row>
    <row r="21" spans="1:11" ht="23.1" customHeight="1">
      <c r="A21" s="1287" t="s">
        <v>766</v>
      </c>
      <c r="B21" s="1288"/>
      <c r="C21" s="736"/>
      <c r="D21" s="136"/>
      <c r="E21" s="138"/>
      <c r="F21" s="138"/>
      <c r="G21" s="138"/>
      <c r="H21" s="138"/>
      <c r="I21" s="138"/>
      <c r="J21" s="138"/>
    </row>
    <row r="22" spans="1:11" ht="23.1" customHeight="1">
      <c r="A22" s="1283" t="s">
        <v>767</v>
      </c>
      <c r="B22" s="1284"/>
      <c r="C22" s="736">
        <v>5900</v>
      </c>
      <c r="D22" s="136"/>
      <c r="E22" s="138">
        <v>4150</v>
      </c>
      <c r="F22" s="138"/>
      <c r="G22" s="138">
        <v>1750</v>
      </c>
      <c r="H22" s="138"/>
      <c r="I22" s="138"/>
      <c r="J22" s="138"/>
    </row>
    <row r="23" spans="1:11" ht="23.1" customHeight="1">
      <c r="A23" s="1283" t="s">
        <v>768</v>
      </c>
      <c r="B23" s="1284"/>
      <c r="C23" s="736">
        <v>4000</v>
      </c>
      <c r="D23" s="136"/>
      <c r="E23" s="138">
        <v>4000</v>
      </c>
      <c r="F23" s="138"/>
      <c r="G23" s="138"/>
      <c r="H23" s="138"/>
      <c r="I23" s="138"/>
      <c r="J23" s="138"/>
    </row>
    <row r="24" spans="1:11" ht="23.1" customHeight="1">
      <c r="A24" s="1283" t="s">
        <v>769</v>
      </c>
      <c r="B24" s="1284"/>
      <c r="C24" s="736">
        <v>100</v>
      </c>
      <c r="D24" s="136"/>
      <c r="E24" s="138">
        <v>100</v>
      </c>
      <c r="F24" s="138"/>
      <c r="G24" s="138"/>
      <c r="H24" s="138"/>
      <c r="I24" s="138"/>
      <c r="J24" s="138"/>
    </row>
    <row r="25" spans="1:11" ht="23.1" customHeight="1">
      <c r="A25" s="1283" t="s">
        <v>770</v>
      </c>
      <c r="B25" s="1284"/>
      <c r="C25" s="736">
        <v>60</v>
      </c>
      <c r="D25" s="136"/>
      <c r="E25" s="138">
        <v>60</v>
      </c>
      <c r="F25" s="138"/>
      <c r="G25" s="138"/>
      <c r="H25" s="138"/>
      <c r="I25" s="138"/>
      <c r="J25" s="138"/>
    </row>
    <row r="26" spans="1:11" ht="23.1" customHeight="1">
      <c r="A26" s="1283" t="s">
        <v>771</v>
      </c>
      <c r="B26" s="1284"/>
      <c r="C26" s="736"/>
      <c r="D26" s="136"/>
      <c r="E26" s="138"/>
      <c r="F26" s="138"/>
      <c r="G26" s="138"/>
      <c r="H26" s="138"/>
      <c r="I26" s="138"/>
      <c r="J26" s="138"/>
    </row>
    <row r="27" spans="1:11" ht="23.1" customHeight="1">
      <c r="A27" s="1283" t="s">
        <v>772</v>
      </c>
      <c r="B27" s="1284"/>
      <c r="C27" s="736">
        <v>750</v>
      </c>
      <c r="D27" s="136"/>
      <c r="E27" s="138">
        <v>750</v>
      </c>
      <c r="F27" s="138"/>
      <c r="G27" s="138"/>
      <c r="H27" s="138"/>
      <c r="I27" s="138"/>
      <c r="J27" s="138"/>
    </row>
    <row r="28" spans="1:11" ht="23.1" customHeight="1">
      <c r="A28" s="1283" t="s">
        <v>773</v>
      </c>
      <c r="B28" s="1284"/>
      <c r="C28" s="736">
        <v>30</v>
      </c>
      <c r="E28" s="133">
        <v>30</v>
      </c>
      <c r="F28" s="133"/>
      <c r="G28" s="133"/>
      <c r="H28" s="133"/>
      <c r="I28" s="133"/>
      <c r="J28" s="133"/>
    </row>
    <row r="29" spans="1:11" ht="23.1" customHeight="1">
      <c r="A29" s="1283" t="s">
        <v>774</v>
      </c>
      <c r="B29" s="1284"/>
      <c r="C29" s="736"/>
      <c r="E29" s="133"/>
      <c r="F29" s="133"/>
      <c r="G29" s="133"/>
      <c r="H29" s="133"/>
      <c r="I29" s="133"/>
      <c r="J29" s="133"/>
    </row>
    <row r="30" spans="1:11" ht="36" customHeight="1">
      <c r="A30" s="1283" t="s">
        <v>775</v>
      </c>
      <c r="B30" s="1284"/>
      <c r="C30" s="736">
        <v>60</v>
      </c>
      <c r="E30" s="133">
        <v>60</v>
      </c>
      <c r="F30" s="133"/>
      <c r="G30" s="133"/>
      <c r="H30" s="133"/>
      <c r="I30" s="133"/>
      <c r="J30" s="133"/>
    </row>
    <row r="31" spans="1:11" ht="37.5" customHeight="1">
      <c r="A31" s="1283" t="s">
        <v>776</v>
      </c>
      <c r="B31" s="1284"/>
      <c r="C31" s="736">
        <v>175</v>
      </c>
      <c r="E31" s="133"/>
      <c r="F31" s="133"/>
      <c r="G31" s="133">
        <v>175</v>
      </c>
      <c r="H31" s="133"/>
      <c r="I31" s="133"/>
      <c r="J31" s="133"/>
    </row>
    <row r="32" spans="1:11" ht="23.1" customHeight="1">
      <c r="A32" s="1283" t="s">
        <v>777</v>
      </c>
      <c r="B32" s="1284"/>
      <c r="E32" s="133"/>
      <c r="F32" s="133"/>
      <c r="G32" s="133"/>
      <c r="H32" s="133"/>
      <c r="I32" s="133"/>
      <c r="J32" s="133"/>
    </row>
    <row r="33" spans="1:10" ht="23.1" customHeight="1">
      <c r="A33" s="1283" t="s">
        <v>778</v>
      </c>
      <c r="B33" s="1284"/>
      <c r="E33" s="133"/>
      <c r="F33" s="133"/>
      <c r="G33" s="133"/>
      <c r="H33" s="133"/>
      <c r="I33" s="133"/>
      <c r="J33" s="133"/>
    </row>
    <row r="34" spans="1:10" ht="23.1" customHeight="1" thickBot="1">
      <c r="A34" s="1529" t="s">
        <v>779</v>
      </c>
      <c r="B34" s="1530"/>
      <c r="C34" s="658">
        <v>200</v>
      </c>
      <c r="D34" s="659"/>
      <c r="E34" s="660">
        <v>200</v>
      </c>
      <c r="F34" s="660"/>
      <c r="G34" s="660"/>
      <c r="H34" s="660"/>
      <c r="I34" s="660"/>
      <c r="J34" s="660"/>
    </row>
    <row r="35" spans="1:10">
      <c r="A35" s="143" t="s">
        <v>733</v>
      </c>
      <c r="B35" s="144" t="s">
        <v>734</v>
      </c>
      <c r="C35" s="132"/>
      <c r="D35" s="132"/>
      <c r="E35" s="145" t="s">
        <v>780</v>
      </c>
      <c r="F35" s="145"/>
      <c r="G35" s="145" t="s">
        <v>736</v>
      </c>
      <c r="J35" s="145" t="s">
        <v>1673</v>
      </c>
    </row>
    <row r="36" spans="1:10">
      <c r="A36" s="132"/>
      <c r="B36" s="132"/>
      <c r="E36" s="145" t="s">
        <v>782</v>
      </c>
      <c r="F36" s="145"/>
      <c r="J36" s="145"/>
    </row>
    <row r="37" spans="1:10">
      <c r="A37" s="132"/>
      <c r="B37" s="132"/>
      <c r="E37" s="145"/>
      <c r="F37" s="145"/>
      <c r="J37" s="145"/>
    </row>
    <row r="38" spans="1:10">
      <c r="A38" s="146" t="s">
        <v>783</v>
      </c>
      <c r="B38" s="147"/>
    </row>
    <row r="39" spans="1:10" ht="30.6" customHeight="1">
      <c r="A39" s="1282" t="s">
        <v>784</v>
      </c>
      <c r="B39" s="1282"/>
      <c r="C39" s="1282"/>
      <c r="D39" s="1282"/>
      <c r="E39" s="1282"/>
      <c r="F39" s="1282"/>
      <c r="G39" s="1282"/>
      <c r="H39" s="1282"/>
      <c r="I39" s="1282"/>
      <c r="J39" s="1282"/>
    </row>
    <row r="40" spans="1:10">
      <c r="A40" s="148" t="s">
        <v>785</v>
      </c>
      <c r="B40" s="147"/>
    </row>
    <row r="41" spans="1:10">
      <c r="A41" s="149"/>
    </row>
  </sheetData>
  <mergeCells count="38">
    <mergeCell ref="A4:F4"/>
    <mergeCell ref="A1:B1"/>
    <mergeCell ref="H1:J1"/>
    <mergeCell ref="A2:B2"/>
    <mergeCell ref="H2:J2"/>
    <mergeCell ref="A3:J3"/>
    <mergeCell ref="A16:B16"/>
    <mergeCell ref="A5:J5"/>
    <mergeCell ref="A6:B10"/>
    <mergeCell ref="C6:D10"/>
    <mergeCell ref="E6:J6"/>
    <mergeCell ref="E7:F10"/>
    <mergeCell ref="G7:H10"/>
    <mergeCell ref="I7:J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39:J39"/>
    <mergeCell ref="A29:B29"/>
    <mergeCell ref="A30:B30"/>
    <mergeCell ref="A31:B31"/>
    <mergeCell ref="A32:B32"/>
    <mergeCell ref="A33:B33"/>
    <mergeCell ref="A34:B34"/>
  </mergeCells>
  <phoneticPr fontId="7" type="noConversion"/>
  <hyperlinks>
    <hyperlink ref="K3" location="預告統計資料發布時間表!A1" display="回發布時間表" xr:uid="{A70C5AA1-2371-4BC0-A3A7-9E14F0A800C4}"/>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B34"/>
  <sheetViews>
    <sheetView topLeftCell="A22" workbookViewId="0">
      <selection activeCell="A29" sqref="A29"/>
    </sheetView>
  </sheetViews>
  <sheetFormatPr defaultRowHeight="16.2"/>
  <cols>
    <col min="1" max="1" width="93.6640625" customWidth="1"/>
  </cols>
  <sheetData>
    <row r="1" spans="1:2" ht="39.6">
      <c r="A1" s="60" t="s">
        <v>591</v>
      </c>
      <c r="B1" s="54" t="s">
        <v>12</v>
      </c>
    </row>
    <row r="2" spans="1:2" ht="19.8">
      <c r="A2" s="5" t="s">
        <v>178</v>
      </c>
      <c r="B2" s="55"/>
    </row>
    <row r="3" spans="1:2" ht="19.8">
      <c r="A3" s="5" t="s">
        <v>309</v>
      </c>
      <c r="B3" s="55"/>
    </row>
    <row r="4" spans="1:2" ht="19.8">
      <c r="A4" s="8" t="s">
        <v>1</v>
      </c>
      <c r="B4" s="55"/>
    </row>
    <row r="5" spans="1:2" ht="19.8">
      <c r="A5" s="59" t="s">
        <v>464</v>
      </c>
      <c r="B5" s="55"/>
    </row>
    <row r="6" spans="1:2" ht="19.8">
      <c r="A6" s="59" t="s">
        <v>474</v>
      </c>
      <c r="B6" s="55"/>
    </row>
    <row r="7" spans="1:2" ht="19.8">
      <c r="A7" s="59" t="s">
        <v>495</v>
      </c>
      <c r="B7" s="55"/>
    </row>
    <row r="8" spans="1:2" ht="19.8">
      <c r="A8" s="59" t="s">
        <v>471</v>
      </c>
      <c r="B8" s="55"/>
    </row>
    <row r="9" spans="1:2" ht="19.8">
      <c r="A9" s="59" t="s">
        <v>487</v>
      </c>
      <c r="B9" s="55"/>
    </row>
    <row r="10" spans="1:2" ht="19.8">
      <c r="A10" s="58" t="s">
        <v>2</v>
      </c>
      <c r="B10" s="55"/>
    </row>
    <row r="11" spans="1:2" ht="19.8">
      <c r="A11" s="59" t="s">
        <v>588</v>
      </c>
      <c r="B11" s="55"/>
    </row>
    <row r="12" spans="1:2" ht="79.2">
      <c r="A12" s="61" t="s">
        <v>468</v>
      </c>
      <c r="B12" s="55"/>
    </row>
    <row r="13" spans="1:2" ht="19.8">
      <c r="A13" s="8" t="s">
        <v>3</v>
      </c>
      <c r="B13" s="55"/>
    </row>
    <row r="14" spans="1:2" ht="99">
      <c r="A14" s="6" t="s">
        <v>310</v>
      </c>
      <c r="B14" s="55"/>
    </row>
    <row r="15" spans="1:2" ht="19.8">
      <c r="A15" s="3" t="s">
        <v>113</v>
      </c>
      <c r="B15" s="55"/>
    </row>
    <row r="16" spans="1:2" ht="19.8">
      <c r="A16" s="7" t="s">
        <v>4</v>
      </c>
      <c r="B16" s="55"/>
    </row>
    <row r="17" spans="1:2" ht="39.6">
      <c r="A17" s="3" t="s">
        <v>300</v>
      </c>
      <c r="B17" s="55"/>
    </row>
    <row r="18" spans="1:2" ht="39.6">
      <c r="A18" s="3" t="s">
        <v>301</v>
      </c>
      <c r="B18" s="55"/>
    </row>
    <row r="19" spans="1:2" ht="19.8">
      <c r="A19" s="3" t="s">
        <v>302</v>
      </c>
      <c r="B19" s="55"/>
    </row>
    <row r="20" spans="1:2" ht="19.8">
      <c r="A20" s="3" t="s">
        <v>312</v>
      </c>
      <c r="B20" s="55"/>
    </row>
    <row r="21" spans="1:2" ht="19.8">
      <c r="A21" s="3" t="s">
        <v>313</v>
      </c>
      <c r="B21" s="55"/>
    </row>
    <row r="22" spans="1:2" ht="19.8">
      <c r="A22" s="3" t="s">
        <v>115</v>
      </c>
      <c r="B22" s="55"/>
    </row>
    <row r="23" spans="1:2" ht="39.6">
      <c r="A23" s="3" t="s">
        <v>311</v>
      </c>
      <c r="B23" s="55"/>
    </row>
    <row r="24" spans="1:2" ht="19.8">
      <c r="A24" s="3" t="s">
        <v>83</v>
      </c>
      <c r="B24" s="55"/>
    </row>
    <row r="25" spans="1:2" ht="19.8">
      <c r="A25" s="3" t="s">
        <v>424</v>
      </c>
      <c r="B25" s="55"/>
    </row>
    <row r="26" spans="1:2" ht="19.8">
      <c r="A26" s="3" t="s">
        <v>6</v>
      </c>
      <c r="B26" s="55"/>
    </row>
    <row r="27" spans="1:2" ht="19.8">
      <c r="A27" s="8" t="s">
        <v>7</v>
      </c>
      <c r="B27" s="55"/>
    </row>
    <row r="28" spans="1:2" ht="39.6">
      <c r="A28" s="3" t="s">
        <v>586</v>
      </c>
      <c r="B28" s="55"/>
    </row>
    <row r="29" spans="1:2" ht="39.6">
      <c r="A29" s="3" t="s">
        <v>1630</v>
      </c>
      <c r="B29" s="55"/>
    </row>
    <row r="30" spans="1:2" ht="19.8">
      <c r="A30" s="8" t="s">
        <v>8</v>
      </c>
      <c r="B30" s="55"/>
    </row>
    <row r="31" spans="1:2" ht="39.6">
      <c r="A31" s="3" t="s">
        <v>286</v>
      </c>
      <c r="B31" s="55"/>
    </row>
    <row r="32" spans="1:2" ht="19.8">
      <c r="A32" s="3" t="s">
        <v>24</v>
      </c>
      <c r="B32" s="55"/>
    </row>
    <row r="33" spans="1:2" ht="39.6">
      <c r="A33" s="56" t="s">
        <v>11</v>
      </c>
      <c r="B33" s="55"/>
    </row>
    <row r="34" spans="1:2" ht="20.399999999999999" thickBot="1">
      <c r="A34" s="57" t="s">
        <v>9</v>
      </c>
      <c r="B34" s="55"/>
    </row>
  </sheetData>
  <phoneticPr fontId="7" type="noConversion"/>
  <hyperlinks>
    <hyperlink ref="B1" location="預告統計資料發布時間表!A1" display="回發布時間表" xr:uid="{00000000-0004-0000-0800-000000000000}"/>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EECA8-101F-434E-A92E-529B9448EA29}">
  <sheetPr>
    <pageSetUpPr fitToPage="1"/>
  </sheetPr>
  <dimension ref="A1:O26"/>
  <sheetViews>
    <sheetView view="pageBreakPreview" zoomScale="60" zoomScaleNormal="85" workbookViewId="0">
      <selection activeCell="L3" sqref="L3"/>
    </sheetView>
  </sheetViews>
  <sheetFormatPr defaultColWidth="9" defaultRowHeight="16.2"/>
  <cols>
    <col min="1" max="1" width="7.33203125" style="55" customWidth="1"/>
    <col min="2" max="2" width="7.88671875" style="55" customWidth="1"/>
    <col min="3" max="3" width="33.6640625" style="55" customWidth="1"/>
    <col min="4" max="10" width="14.6640625" style="55" customWidth="1"/>
    <col min="11" max="11" width="16.44140625" style="55" customWidth="1"/>
    <col min="12" max="12" width="14.6640625" style="55" customWidth="1"/>
    <col min="13" max="13" width="13.109375" style="55" customWidth="1"/>
    <col min="14" max="15" width="14.109375" style="55" customWidth="1"/>
    <col min="16" max="16384" width="9" style="55"/>
  </cols>
  <sheetData>
    <row r="1" spans="1:15" ht="19.8">
      <c r="A1" s="1900" t="s">
        <v>1676</v>
      </c>
      <c r="B1" s="1902"/>
      <c r="C1" s="1152"/>
      <c r="D1" s="1153"/>
      <c r="E1" s="1153"/>
      <c r="F1" s="1153"/>
      <c r="G1" s="1154"/>
      <c r="H1" s="1154"/>
      <c r="I1" s="1155" t="s">
        <v>647</v>
      </c>
      <c r="J1" s="1945" t="s">
        <v>1677</v>
      </c>
      <c r="K1" s="1946"/>
      <c r="L1" s="1156"/>
    </row>
    <row r="2" spans="1:15" ht="19.8">
      <c r="A2" s="1900" t="s">
        <v>1678</v>
      </c>
      <c r="B2" s="1902"/>
      <c r="C2" s="1157" t="s">
        <v>1679</v>
      </c>
      <c r="D2" s="1158"/>
      <c r="E2" s="1158"/>
      <c r="F2" s="1158"/>
      <c r="G2" s="1159"/>
      <c r="H2" s="1159"/>
      <c r="I2" s="1155" t="s">
        <v>1332</v>
      </c>
      <c r="J2" s="1947" t="s">
        <v>1680</v>
      </c>
      <c r="K2" s="1948"/>
      <c r="L2" s="1156"/>
    </row>
    <row r="3" spans="1:15" ht="33">
      <c r="A3" s="1949" t="s">
        <v>1681</v>
      </c>
      <c r="B3" s="1949"/>
      <c r="C3" s="1949"/>
      <c r="D3" s="1949"/>
      <c r="E3" s="1949"/>
      <c r="F3" s="1949"/>
      <c r="G3" s="1949"/>
      <c r="H3" s="1949"/>
      <c r="I3" s="1949"/>
      <c r="J3" s="1949"/>
      <c r="K3" s="1949"/>
      <c r="L3" s="54" t="s">
        <v>12</v>
      </c>
      <c r="M3" s="1160"/>
      <c r="N3" s="1160"/>
      <c r="O3" s="1160"/>
    </row>
    <row r="4" spans="1:15" ht="20.25" customHeight="1">
      <c r="A4" s="1944" t="s">
        <v>1682</v>
      </c>
      <c r="B4" s="1944"/>
      <c r="C4" s="1944"/>
      <c r="D4" s="1944"/>
      <c r="E4" s="1944"/>
      <c r="F4" s="1944"/>
      <c r="G4" s="1944"/>
      <c r="H4" s="1944"/>
      <c r="I4" s="1944"/>
      <c r="J4" s="1944"/>
      <c r="K4" s="1944"/>
      <c r="L4" s="1161"/>
      <c r="M4" s="1161"/>
      <c r="N4" s="1161"/>
      <c r="O4" s="1161"/>
    </row>
    <row r="5" spans="1:15" ht="22.5" customHeight="1">
      <c r="A5" s="1152" t="s">
        <v>1336</v>
      </c>
      <c r="B5" s="1152"/>
      <c r="C5" s="1152"/>
      <c r="D5" s="1158"/>
      <c r="E5" s="1158"/>
      <c r="F5" s="1158"/>
      <c r="G5" s="1158"/>
      <c r="H5" s="1162"/>
      <c r="I5" s="1162"/>
      <c r="J5" s="1163"/>
      <c r="K5" s="1162" t="s">
        <v>1337</v>
      </c>
    </row>
    <row r="6" spans="1:15" ht="22.5" customHeight="1">
      <c r="A6" s="1919" t="s">
        <v>1338</v>
      </c>
      <c r="B6" s="1919"/>
      <c r="C6" s="1919"/>
      <c r="D6" s="1900" t="s">
        <v>1351</v>
      </c>
      <c r="E6" s="1901"/>
      <c r="F6" s="1901"/>
      <c r="G6" s="1901"/>
      <c r="H6" s="1901"/>
      <c r="I6" s="1925"/>
      <c r="J6" s="1936" t="s">
        <v>1352</v>
      </c>
      <c r="K6" s="1937"/>
    </row>
    <row r="7" spans="1:15" ht="19.5" customHeight="1">
      <c r="A7" s="1921"/>
      <c r="B7" s="1921"/>
      <c r="C7" s="1921"/>
      <c r="D7" s="1900" t="s">
        <v>1683</v>
      </c>
      <c r="E7" s="1901"/>
      <c r="F7" s="1901"/>
      <c r="G7" s="1901"/>
      <c r="H7" s="1902"/>
      <c r="I7" s="1927" t="s">
        <v>1684</v>
      </c>
      <c r="J7" s="1932" t="s">
        <v>1342</v>
      </c>
      <c r="K7" s="1940" t="s">
        <v>1343</v>
      </c>
    </row>
    <row r="8" spans="1:15" ht="16.5" customHeight="1">
      <c r="A8" s="1921"/>
      <c r="B8" s="1921"/>
      <c r="C8" s="1921"/>
      <c r="D8" s="1935" t="s">
        <v>1344</v>
      </c>
      <c r="E8" s="1908" t="s">
        <v>1345</v>
      </c>
      <c r="F8" s="1942" t="s">
        <v>1346</v>
      </c>
      <c r="G8" s="1911" t="s">
        <v>1347</v>
      </c>
      <c r="H8" s="1942" t="s">
        <v>1348</v>
      </c>
      <c r="I8" s="1938"/>
      <c r="J8" s="1933"/>
      <c r="K8" s="1941"/>
    </row>
    <row r="9" spans="1:15" ht="66.75" customHeight="1">
      <c r="A9" s="1923"/>
      <c r="B9" s="1923"/>
      <c r="C9" s="1923"/>
      <c r="D9" s="1907"/>
      <c r="E9" s="1908"/>
      <c r="F9" s="1943"/>
      <c r="G9" s="1910"/>
      <c r="H9" s="1943"/>
      <c r="I9" s="1939"/>
      <c r="J9" s="1934"/>
      <c r="K9" s="1914"/>
    </row>
    <row r="10" spans="1:15" ht="39.75" customHeight="1">
      <c r="A10" s="1914" t="s">
        <v>1685</v>
      </c>
      <c r="B10" s="1914"/>
      <c r="C10" s="1913"/>
      <c r="D10" s="1165">
        <v>14704259</v>
      </c>
      <c r="E10" s="1166">
        <v>9209298</v>
      </c>
      <c r="F10" s="1167">
        <v>1119628</v>
      </c>
      <c r="G10" s="1167"/>
      <c r="H10" s="1168">
        <v>4375333</v>
      </c>
      <c r="I10" s="1169"/>
      <c r="J10" s="1170"/>
      <c r="K10" s="1171"/>
    </row>
    <row r="11" spans="1:15" ht="22.5" customHeight="1">
      <c r="A11" s="1157" t="s">
        <v>1686</v>
      </c>
      <c r="B11" s="1157"/>
      <c r="C11" s="1157"/>
      <c r="D11" s="1158"/>
      <c r="E11" s="1158"/>
      <c r="F11" s="1158"/>
      <c r="G11" s="1158"/>
      <c r="H11" s="1157"/>
      <c r="I11" s="1157"/>
      <c r="J11" s="1162"/>
      <c r="K11" s="1162"/>
      <c r="L11" s="1172"/>
      <c r="M11" s="1172"/>
    </row>
    <row r="12" spans="1:15" ht="22.5" customHeight="1">
      <c r="A12" s="1919" t="s">
        <v>1338</v>
      </c>
      <c r="B12" s="1919"/>
      <c r="C12" s="1920"/>
      <c r="D12" s="1926" t="s">
        <v>1351</v>
      </c>
      <c r="E12" s="1919"/>
      <c r="F12" s="1919"/>
      <c r="G12" s="1919"/>
      <c r="H12" s="1919"/>
      <c r="I12" s="1927"/>
      <c r="J12" s="1931" t="s">
        <v>1352</v>
      </c>
      <c r="K12" s="1901"/>
    </row>
    <row r="13" spans="1:15" ht="19.5" customHeight="1">
      <c r="A13" s="1921"/>
      <c r="B13" s="1921"/>
      <c r="C13" s="1922"/>
      <c r="D13" s="1900" t="s">
        <v>1687</v>
      </c>
      <c r="E13" s="1901"/>
      <c r="F13" s="1901"/>
      <c r="G13" s="1901"/>
      <c r="H13" s="1901"/>
      <c r="I13" s="1925"/>
      <c r="J13" s="1932" t="s">
        <v>1342</v>
      </c>
      <c r="K13" s="1911" t="s">
        <v>1343</v>
      </c>
    </row>
    <row r="14" spans="1:15" ht="16.5" customHeight="1">
      <c r="A14" s="1921"/>
      <c r="B14" s="1921"/>
      <c r="C14" s="1922"/>
      <c r="D14" s="1935" t="s">
        <v>1344</v>
      </c>
      <c r="E14" s="1908" t="s">
        <v>1345</v>
      </c>
      <c r="F14" s="1928" t="s">
        <v>1346</v>
      </c>
      <c r="G14" s="1911" t="s">
        <v>1347</v>
      </c>
      <c r="H14" s="1911" t="s">
        <v>1353</v>
      </c>
      <c r="I14" s="1929"/>
      <c r="J14" s="1933"/>
      <c r="K14" s="1909"/>
    </row>
    <row r="15" spans="1:15" ht="88.5" customHeight="1">
      <c r="A15" s="1923"/>
      <c r="B15" s="1923"/>
      <c r="C15" s="1924"/>
      <c r="D15" s="1907"/>
      <c r="E15" s="1908"/>
      <c r="F15" s="1908"/>
      <c r="G15" s="1910"/>
      <c r="H15" s="1910"/>
      <c r="I15" s="1930"/>
      <c r="J15" s="1934"/>
      <c r="K15" s="1910"/>
    </row>
    <row r="16" spans="1:15" ht="39.75" customHeight="1">
      <c r="A16" s="1914" t="s">
        <v>1685</v>
      </c>
      <c r="B16" s="1914"/>
      <c r="C16" s="1913"/>
      <c r="D16" s="1173">
        <v>14704259</v>
      </c>
      <c r="E16" s="1174">
        <v>9209298</v>
      </c>
      <c r="F16" s="1175">
        <v>1119628</v>
      </c>
      <c r="G16" s="1164"/>
      <c r="H16" s="1915">
        <v>4375333</v>
      </c>
      <c r="I16" s="1916"/>
      <c r="J16" s="1176"/>
      <c r="K16" s="1163"/>
    </row>
    <row r="17" spans="1:11" ht="22.5" customHeight="1">
      <c r="A17" s="1157" t="s">
        <v>1354</v>
      </c>
      <c r="B17" s="1157"/>
      <c r="C17" s="1157"/>
      <c r="D17" s="1158"/>
      <c r="E17" s="1158"/>
      <c r="F17" s="1158"/>
      <c r="G17" s="1162"/>
      <c r="H17" s="1157"/>
      <c r="I17" s="1177"/>
      <c r="J17" s="1163"/>
      <c r="K17" s="1162"/>
    </row>
    <row r="18" spans="1:11" ht="22.5" customHeight="1">
      <c r="A18" s="1919" t="s">
        <v>1338</v>
      </c>
      <c r="B18" s="1919"/>
      <c r="C18" s="1920"/>
      <c r="D18" s="1900" t="s">
        <v>1351</v>
      </c>
      <c r="E18" s="1901"/>
      <c r="F18" s="1901"/>
      <c r="G18" s="1901"/>
      <c r="H18" s="1901"/>
      <c r="I18" s="1925"/>
      <c r="J18" s="1894"/>
      <c r="K18" s="1895"/>
    </row>
    <row r="19" spans="1:11" ht="19.5" customHeight="1">
      <c r="A19" s="1921"/>
      <c r="B19" s="1921"/>
      <c r="C19" s="1922"/>
      <c r="D19" s="1900" t="s">
        <v>1687</v>
      </c>
      <c r="E19" s="1901"/>
      <c r="F19" s="1901"/>
      <c r="G19" s="1901"/>
      <c r="H19" s="1902"/>
      <c r="I19" s="1903" t="s">
        <v>1684</v>
      </c>
      <c r="J19" s="1896"/>
      <c r="K19" s="1897"/>
    </row>
    <row r="20" spans="1:11" ht="16.5" customHeight="1">
      <c r="A20" s="1921"/>
      <c r="B20" s="1921"/>
      <c r="C20" s="1922"/>
      <c r="D20" s="1906" t="s">
        <v>1344</v>
      </c>
      <c r="E20" s="1907" t="s">
        <v>1347</v>
      </c>
      <c r="F20" s="1909" t="s">
        <v>1688</v>
      </c>
      <c r="G20" s="1911" t="s">
        <v>1355</v>
      </c>
      <c r="H20" s="1912"/>
      <c r="I20" s="1904"/>
      <c r="J20" s="1896"/>
      <c r="K20" s="1897"/>
    </row>
    <row r="21" spans="1:11" ht="75.75" customHeight="1">
      <c r="A21" s="1923"/>
      <c r="B21" s="1923"/>
      <c r="C21" s="1924"/>
      <c r="D21" s="1907"/>
      <c r="E21" s="1908"/>
      <c r="F21" s="1910"/>
      <c r="G21" s="1910"/>
      <c r="H21" s="1913"/>
      <c r="I21" s="1905"/>
      <c r="J21" s="1896"/>
      <c r="K21" s="1897"/>
    </row>
    <row r="22" spans="1:11" ht="39.75" customHeight="1">
      <c r="A22" s="1914" t="s">
        <v>1685</v>
      </c>
      <c r="B22" s="1914"/>
      <c r="C22" s="1913"/>
      <c r="D22" s="1178"/>
      <c r="E22" s="1179"/>
      <c r="F22" s="1164"/>
      <c r="G22" s="1917"/>
      <c r="H22" s="1918"/>
      <c r="I22" s="1180"/>
      <c r="J22" s="1898"/>
      <c r="K22" s="1899"/>
    </row>
    <row r="23" spans="1:11">
      <c r="A23" s="1181" t="s">
        <v>1356</v>
      </c>
      <c r="C23" s="1182" t="s">
        <v>1357</v>
      </c>
      <c r="E23" s="1183" t="s">
        <v>1039</v>
      </c>
      <c r="G23" s="1183" t="s">
        <v>1358</v>
      </c>
      <c r="K23" s="1183" t="s">
        <v>1689</v>
      </c>
    </row>
    <row r="24" spans="1:11">
      <c r="A24" s="1184"/>
      <c r="C24" s="1184"/>
      <c r="E24" s="1183" t="s">
        <v>1041</v>
      </c>
      <c r="F24" s="1183"/>
      <c r="G24" s="1183"/>
      <c r="H24" s="1183"/>
    </row>
    <row r="25" spans="1:11" ht="19.8">
      <c r="A25" s="1184" t="s">
        <v>1690</v>
      </c>
      <c r="B25" s="1184"/>
      <c r="C25" s="1152"/>
      <c r="D25" s="1152"/>
      <c r="E25" s="1161"/>
      <c r="F25" s="1161"/>
      <c r="G25" s="1161"/>
    </row>
    <row r="26" spans="1:11" ht="19.8">
      <c r="A26" s="1184" t="s">
        <v>1691</v>
      </c>
      <c r="B26" s="1184"/>
      <c r="C26" s="1152"/>
      <c r="D26" s="1152"/>
      <c r="E26" s="1161"/>
      <c r="F26" s="1161"/>
      <c r="G26" s="1161"/>
    </row>
  </sheetData>
  <mergeCells count="43">
    <mergeCell ref="A4:K4"/>
    <mergeCell ref="A1:B1"/>
    <mergeCell ref="J1:K1"/>
    <mergeCell ref="A2:B2"/>
    <mergeCell ref="J2:K2"/>
    <mergeCell ref="A3:K3"/>
    <mergeCell ref="J6:K6"/>
    <mergeCell ref="D7:H7"/>
    <mergeCell ref="I7:I9"/>
    <mergeCell ref="J7:J9"/>
    <mergeCell ref="K7:K9"/>
    <mergeCell ref="D8:D9"/>
    <mergeCell ref="E8:E9"/>
    <mergeCell ref="F8:F9"/>
    <mergeCell ref="G8:G9"/>
    <mergeCell ref="H8:H9"/>
    <mergeCell ref="J12:K12"/>
    <mergeCell ref="D13:I13"/>
    <mergeCell ref="J13:J15"/>
    <mergeCell ref="K13:K15"/>
    <mergeCell ref="D14:D15"/>
    <mergeCell ref="A10:C10"/>
    <mergeCell ref="A12:C15"/>
    <mergeCell ref="D12:I12"/>
    <mergeCell ref="A6:C9"/>
    <mergeCell ref="D6:I6"/>
    <mergeCell ref="E14:E15"/>
    <mergeCell ref="F14:F15"/>
    <mergeCell ref="G14:G15"/>
    <mergeCell ref="H14:I15"/>
    <mergeCell ref="A16:C16"/>
    <mergeCell ref="H16:I16"/>
    <mergeCell ref="G22:H22"/>
    <mergeCell ref="A18:C21"/>
    <mergeCell ref="D18:I18"/>
    <mergeCell ref="A22:C22"/>
    <mergeCell ref="J18:K22"/>
    <mergeCell ref="D19:H19"/>
    <mergeCell ref="I19:I21"/>
    <mergeCell ref="D20:D21"/>
    <mergeCell ref="E20:E21"/>
    <mergeCell ref="F20:F21"/>
    <mergeCell ref="G20:H21"/>
  </mergeCells>
  <phoneticPr fontId="7" type="noConversion"/>
  <hyperlinks>
    <hyperlink ref="L3" location="預告統計資料發布時間表!A1" display="回發布時間表" xr:uid="{F8F970B6-22DF-46C8-9053-383959E67B5D}"/>
  </hyperlinks>
  <printOptions horizontalCentered="1" verticalCentered="1"/>
  <pageMargins left="0.19685039370078741" right="0.19685039370078741" top="0.39370078740157483" bottom="0.39370078740157483" header="0.31496062992125984" footer="0.31496062992125984"/>
  <pageSetup paperSize="9" scale="73" orientation="landscape" horizontalDpi="4294967295" verticalDpi="4294967295"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017F9-703C-4092-A5AF-545E29287A09}">
  <sheetPr>
    <pageSetUpPr fitToPage="1"/>
  </sheetPr>
  <dimension ref="A1:I41"/>
  <sheetViews>
    <sheetView view="pageBreakPreview" zoomScale="60" zoomScaleNormal="80" workbookViewId="0">
      <selection activeCell="H3" sqref="H3"/>
    </sheetView>
  </sheetViews>
  <sheetFormatPr defaultColWidth="7.21875" defaultRowHeight="15"/>
  <cols>
    <col min="1" max="1" width="18.88671875" style="151" customWidth="1"/>
    <col min="2" max="2" width="15.88671875" style="151" customWidth="1"/>
    <col min="3" max="3" width="36.44140625" style="151" customWidth="1"/>
    <col min="4" max="5" width="18.21875" style="151" customWidth="1"/>
    <col min="6" max="6" width="19.77734375" style="151" customWidth="1"/>
    <col min="7" max="7" width="18.21875" style="151" customWidth="1"/>
    <col min="8" max="16384" width="7.21875" style="151"/>
  </cols>
  <sheetData>
    <row r="1" spans="1:9" ht="17.25" customHeight="1" thickBot="1">
      <c r="A1" s="150" t="s">
        <v>786</v>
      </c>
      <c r="D1" s="150" t="s">
        <v>647</v>
      </c>
      <c r="E1" s="1349" t="s">
        <v>743</v>
      </c>
      <c r="F1" s="1350"/>
      <c r="G1" s="1351"/>
      <c r="H1" s="152"/>
      <c r="I1" s="152"/>
    </row>
    <row r="2" spans="1:9" ht="15.6" thickBot="1">
      <c r="A2" s="150" t="s">
        <v>787</v>
      </c>
      <c r="B2" s="737" t="s">
        <v>788</v>
      </c>
      <c r="C2" s="738"/>
      <c r="D2" s="150" t="s">
        <v>789</v>
      </c>
      <c r="E2" s="1352" t="s">
        <v>790</v>
      </c>
      <c r="F2" s="1350"/>
      <c r="G2" s="1351"/>
      <c r="H2" s="152"/>
      <c r="I2" s="152"/>
    </row>
    <row r="3" spans="1:9" ht="57.75" customHeight="1">
      <c r="A3" s="1353" t="s">
        <v>791</v>
      </c>
      <c r="B3" s="1353"/>
      <c r="C3" s="1353"/>
      <c r="D3" s="1353"/>
      <c r="E3" s="1353"/>
      <c r="F3" s="1353"/>
      <c r="G3" s="1353"/>
      <c r="H3" s="54" t="s">
        <v>12</v>
      </c>
    </row>
    <row r="4" spans="1:9">
      <c r="A4" s="1354"/>
      <c r="B4" s="1354"/>
      <c r="C4" s="1354"/>
      <c r="D4" s="1354"/>
      <c r="E4" s="1354"/>
      <c r="F4" s="1354"/>
      <c r="G4" s="1354"/>
    </row>
    <row r="5" spans="1:9" ht="18.75" customHeight="1" thickBot="1">
      <c r="A5" s="1640" t="s">
        <v>1693</v>
      </c>
      <c r="B5" s="1640"/>
      <c r="C5" s="1640"/>
      <c r="D5" s="1640"/>
      <c r="E5" s="1640"/>
      <c r="F5" s="1640"/>
      <c r="G5" s="1640"/>
    </row>
    <row r="6" spans="1:9" ht="19.5" customHeight="1">
      <c r="A6" s="1341" t="s">
        <v>750</v>
      </c>
      <c r="B6" s="1341"/>
      <c r="C6" s="1342"/>
      <c r="D6" s="1345" t="s">
        <v>793</v>
      </c>
      <c r="E6" s="155"/>
      <c r="F6" s="155"/>
      <c r="G6" s="1347" t="s">
        <v>794</v>
      </c>
    </row>
    <row r="7" spans="1:9" ht="48" customHeight="1" thickBot="1">
      <c r="A7" s="1636"/>
      <c r="B7" s="1636"/>
      <c r="C7" s="1637"/>
      <c r="D7" s="1638"/>
      <c r="E7" s="156" t="s">
        <v>795</v>
      </c>
      <c r="F7" s="157" t="s">
        <v>796</v>
      </c>
      <c r="G7" s="1639"/>
    </row>
    <row r="8" spans="1:9" ht="32.1" customHeight="1">
      <c r="A8" s="1329" t="s">
        <v>797</v>
      </c>
      <c r="B8" s="1331" t="s">
        <v>798</v>
      </c>
      <c r="C8" s="1332"/>
      <c r="D8" s="491">
        <v>44360</v>
      </c>
      <c r="E8" s="159"/>
      <c r="F8" s="160"/>
      <c r="G8" s="161"/>
    </row>
    <row r="9" spans="1:9" ht="32.1" customHeight="1">
      <c r="A9" s="1329"/>
      <c r="B9" s="1643" t="s">
        <v>799</v>
      </c>
      <c r="C9" s="1644"/>
      <c r="D9" s="1151">
        <v>44360</v>
      </c>
      <c r="E9" s="740"/>
      <c r="F9" s="741"/>
      <c r="G9" s="742"/>
    </row>
    <row r="10" spans="1:9" ht="32.1" customHeight="1">
      <c r="A10" s="1329"/>
      <c r="B10" s="1645" t="s">
        <v>800</v>
      </c>
      <c r="C10" s="1646"/>
      <c r="D10" s="1151"/>
      <c r="E10" s="740"/>
      <c r="F10" s="743"/>
      <c r="G10" s="742"/>
    </row>
    <row r="11" spans="1:9" ht="32.1" customHeight="1">
      <c r="A11" s="1330"/>
      <c r="B11" s="1642" t="s">
        <v>801</v>
      </c>
      <c r="C11" s="1893"/>
      <c r="D11" s="1151"/>
      <c r="E11" s="740"/>
      <c r="F11" s="743"/>
      <c r="G11" s="742"/>
    </row>
    <row r="12" spans="1:9" ht="32.1" customHeight="1">
      <c r="A12" s="1647" t="s">
        <v>802</v>
      </c>
      <c r="B12" s="1645" t="s">
        <v>798</v>
      </c>
      <c r="C12" s="1646"/>
      <c r="D12" s="1151"/>
      <c r="E12" s="740"/>
      <c r="F12" s="741"/>
      <c r="G12" s="744"/>
    </row>
    <row r="13" spans="1:9" ht="32.1" customHeight="1">
      <c r="A13" s="1339"/>
      <c r="B13" s="1645" t="s">
        <v>803</v>
      </c>
      <c r="C13" s="1646"/>
      <c r="D13" s="1151"/>
      <c r="E13" s="740"/>
      <c r="F13" s="741"/>
      <c r="G13" s="744"/>
    </row>
    <row r="14" spans="1:9" ht="32.1" customHeight="1">
      <c r="A14" s="1339"/>
      <c r="B14" s="1645" t="s">
        <v>804</v>
      </c>
      <c r="C14" s="1646"/>
      <c r="D14" s="1151"/>
      <c r="E14" s="740"/>
      <c r="F14" s="741"/>
      <c r="G14" s="745"/>
    </row>
    <row r="15" spans="1:9" ht="32.1" customHeight="1">
      <c r="A15" s="1339"/>
      <c r="B15" s="1324" t="s">
        <v>805</v>
      </c>
      <c r="C15" s="170" t="s">
        <v>806</v>
      </c>
      <c r="D15" s="1186" t="s">
        <v>1694</v>
      </c>
      <c r="E15" s="172"/>
      <c r="F15" s="160"/>
      <c r="G15" s="744"/>
    </row>
    <row r="16" spans="1:9" ht="32.1" customHeight="1">
      <c r="A16" s="1339"/>
      <c r="B16" s="1324"/>
      <c r="C16" s="1146" t="s">
        <v>807</v>
      </c>
      <c r="D16" s="746"/>
      <c r="E16" s="740"/>
      <c r="F16" s="741"/>
      <c r="G16" s="744"/>
    </row>
    <row r="17" spans="1:7" ht="32.1" customHeight="1">
      <c r="A17" s="1339"/>
      <c r="B17" s="1325"/>
      <c r="C17" s="1146" t="s">
        <v>808</v>
      </c>
      <c r="D17" s="1187" t="s">
        <v>1694</v>
      </c>
      <c r="E17" s="740"/>
      <c r="F17" s="741"/>
      <c r="G17" s="745"/>
    </row>
    <row r="18" spans="1:7" ht="32.1" customHeight="1">
      <c r="A18" s="1339"/>
      <c r="B18" s="1641" t="s">
        <v>809</v>
      </c>
      <c r="C18" s="1146" t="s">
        <v>806</v>
      </c>
      <c r="E18" s="740"/>
      <c r="F18" s="741"/>
      <c r="G18" s="744"/>
    </row>
    <row r="19" spans="1:7" ht="32.1" customHeight="1">
      <c r="A19" s="1339"/>
      <c r="B19" s="1324"/>
      <c r="C19" s="1146" t="s">
        <v>807</v>
      </c>
      <c r="D19" s="739"/>
      <c r="E19" s="740"/>
      <c r="F19" s="741"/>
      <c r="G19" s="744"/>
    </row>
    <row r="20" spans="1:7" ht="32.1" customHeight="1">
      <c r="A20" s="1339"/>
      <c r="B20" s="1325"/>
      <c r="C20" s="1146" t="s">
        <v>808</v>
      </c>
      <c r="D20" s="739"/>
      <c r="E20" s="740"/>
      <c r="F20" s="741"/>
      <c r="G20" s="745"/>
    </row>
    <row r="21" spans="1:7" ht="32.1" customHeight="1">
      <c r="A21" s="1339"/>
      <c r="B21" s="1642" t="s">
        <v>810</v>
      </c>
      <c r="C21" s="1146" t="s">
        <v>811</v>
      </c>
      <c r="D21" s="748"/>
      <c r="E21" s="749"/>
      <c r="F21" s="743"/>
      <c r="G21" s="161"/>
    </row>
    <row r="22" spans="1:7" ht="32.1" customHeight="1">
      <c r="A22" s="1339"/>
      <c r="B22" s="1642"/>
      <c r="C22" s="1146" t="s">
        <v>812</v>
      </c>
      <c r="D22" s="748"/>
      <c r="E22" s="749"/>
      <c r="F22" s="743"/>
      <c r="G22" s="742"/>
    </row>
    <row r="23" spans="1:7" ht="32.1" customHeight="1">
      <c r="A23" s="1339"/>
      <c r="B23" s="1642"/>
      <c r="C23" s="1146" t="s">
        <v>813</v>
      </c>
      <c r="D23" s="748"/>
      <c r="E23" s="749"/>
      <c r="F23" s="743"/>
      <c r="G23" s="742"/>
    </row>
    <row r="24" spans="1:7" ht="32.1" customHeight="1">
      <c r="A24" s="1339"/>
      <c r="B24" s="1642" t="s">
        <v>814</v>
      </c>
      <c r="C24" s="1146" t="s">
        <v>806</v>
      </c>
      <c r="D24" s="739"/>
      <c r="E24" s="740"/>
      <c r="F24" s="741"/>
      <c r="G24" s="161"/>
    </row>
    <row r="25" spans="1:7" ht="32.1" customHeight="1">
      <c r="A25" s="1339"/>
      <c r="B25" s="1642"/>
      <c r="C25" s="1146" t="s">
        <v>807</v>
      </c>
      <c r="D25" s="739"/>
      <c r="E25" s="740"/>
      <c r="F25" s="741"/>
      <c r="G25" s="742"/>
    </row>
    <row r="26" spans="1:7" ht="32.1" customHeight="1">
      <c r="A26" s="1340"/>
      <c r="B26" s="1642"/>
      <c r="C26" s="1146" t="s">
        <v>808</v>
      </c>
      <c r="D26" s="739"/>
      <c r="E26" s="740"/>
      <c r="F26" s="741"/>
      <c r="G26" s="745"/>
    </row>
    <row r="27" spans="1:7" ht="32.1" customHeight="1" thickBot="1">
      <c r="A27" s="1327" t="s">
        <v>815</v>
      </c>
      <c r="B27" s="1327"/>
      <c r="C27" s="1328"/>
      <c r="D27" s="493">
        <v>44360</v>
      </c>
      <c r="E27" s="178"/>
      <c r="F27" s="179"/>
      <c r="G27" s="180"/>
    </row>
    <row r="28" spans="1:7" ht="23.1" customHeight="1">
      <c r="A28" s="181" t="s">
        <v>733</v>
      </c>
      <c r="B28" s="182" t="s">
        <v>816</v>
      </c>
      <c r="C28" s="182" t="s">
        <v>817</v>
      </c>
      <c r="D28" s="182" t="s">
        <v>818</v>
      </c>
      <c r="E28" s="181"/>
      <c r="F28" s="181"/>
      <c r="G28" s="183"/>
    </row>
    <row r="29" spans="1:7" ht="36" customHeight="1">
      <c r="A29" s="184"/>
      <c r="B29" s="184"/>
      <c r="C29" s="184" t="s">
        <v>819</v>
      </c>
      <c r="D29" s="184"/>
      <c r="E29" s="184"/>
      <c r="F29" s="184"/>
      <c r="G29" s="185" t="s">
        <v>1695</v>
      </c>
    </row>
    <row r="30" spans="1:7" ht="23.1" customHeight="1">
      <c r="C30" s="186"/>
      <c r="G30" s="186"/>
    </row>
    <row r="31" spans="1:7" ht="23.1" customHeight="1">
      <c r="C31" s="186"/>
      <c r="G31" s="186"/>
    </row>
    <row r="32" spans="1:7" ht="23.1" customHeight="1">
      <c r="A32" s="187" t="s">
        <v>821</v>
      </c>
      <c r="C32" s="186"/>
      <c r="G32" s="186"/>
    </row>
    <row r="33" spans="1:7" ht="23.1" customHeight="1">
      <c r="A33" s="187" t="s">
        <v>822</v>
      </c>
      <c r="C33" s="186"/>
      <c r="G33" s="186"/>
    </row>
    <row r="34" spans="1:7" ht="23.1" customHeight="1">
      <c r="C34" s="186"/>
      <c r="G34" s="186"/>
    </row>
    <row r="38" spans="1:7" ht="16.2">
      <c r="A38" s="182"/>
      <c r="C38" s="188"/>
    </row>
    <row r="39" spans="1:7" ht="16.2">
      <c r="A39" s="182"/>
      <c r="C39" s="188"/>
    </row>
    <row r="40" spans="1:7" ht="16.2">
      <c r="A40" s="182"/>
      <c r="C40" s="188"/>
    </row>
    <row r="41" spans="1:7" ht="16.2">
      <c r="A41" s="182"/>
      <c r="C41" s="188"/>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7" type="noConversion"/>
  <hyperlinks>
    <hyperlink ref="H3" location="預告統計資料發布時間表!A1" display="回發布時間表" xr:uid="{0D1D051B-043F-4782-B144-C62759CFBF0E}"/>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8BAE7-735E-42E0-AC2F-84E1F378F156}">
  <sheetPr>
    <pageSetUpPr fitToPage="1"/>
  </sheetPr>
  <dimension ref="A1:K41"/>
  <sheetViews>
    <sheetView view="pageBreakPreview" zoomScale="60" zoomScaleNormal="100" workbookViewId="0">
      <selection activeCell="K3" sqref="K3"/>
    </sheetView>
  </sheetViews>
  <sheetFormatPr defaultRowHeight="16.2"/>
  <cols>
    <col min="1" max="1" width="10.6640625" style="128" customWidth="1"/>
    <col min="2" max="2" width="11.77734375" style="128" customWidth="1"/>
    <col min="3" max="3" width="8.6640625" style="128" customWidth="1"/>
    <col min="4" max="4" width="9.6640625" style="128" customWidth="1"/>
    <col min="5" max="5" width="8.6640625" style="128" customWidth="1"/>
    <col min="6" max="6" width="9.6640625" style="128" customWidth="1"/>
    <col min="7" max="7" width="10.109375" style="128" customWidth="1"/>
    <col min="8" max="8" width="10.77734375" style="128" customWidth="1"/>
    <col min="9" max="9" width="10.44140625" style="128" customWidth="1"/>
    <col min="10" max="10" width="10.109375" style="128" customWidth="1"/>
    <col min="11" max="256" width="8.88671875" style="128"/>
    <col min="257" max="257" width="10.6640625" style="128" customWidth="1"/>
    <col min="258" max="258" width="11.77734375" style="128" customWidth="1"/>
    <col min="259" max="259" width="8.6640625" style="128" customWidth="1"/>
    <col min="260" max="260" width="9.6640625" style="128" customWidth="1"/>
    <col min="261" max="261" width="8.6640625" style="128" customWidth="1"/>
    <col min="262" max="262" width="9.6640625" style="128" customWidth="1"/>
    <col min="263" max="263" width="10.109375" style="128" customWidth="1"/>
    <col min="264" max="264" width="10.77734375" style="128" customWidth="1"/>
    <col min="265" max="265" width="10.44140625" style="128" customWidth="1"/>
    <col min="266" max="266" width="10.109375" style="128" customWidth="1"/>
    <col min="267" max="512" width="8.88671875" style="128"/>
    <col min="513" max="513" width="10.6640625" style="128" customWidth="1"/>
    <col min="514" max="514" width="11.77734375" style="128" customWidth="1"/>
    <col min="515" max="515" width="8.6640625" style="128" customWidth="1"/>
    <col min="516" max="516" width="9.6640625" style="128" customWidth="1"/>
    <col min="517" max="517" width="8.6640625" style="128" customWidth="1"/>
    <col min="518" max="518" width="9.6640625" style="128" customWidth="1"/>
    <col min="519" max="519" width="10.109375" style="128" customWidth="1"/>
    <col min="520" max="520" width="10.77734375" style="128" customWidth="1"/>
    <col min="521" max="521" width="10.44140625" style="128" customWidth="1"/>
    <col min="522" max="522" width="10.109375" style="128" customWidth="1"/>
    <col min="523" max="768" width="8.88671875" style="128"/>
    <col min="769" max="769" width="10.6640625" style="128" customWidth="1"/>
    <col min="770" max="770" width="11.77734375" style="128" customWidth="1"/>
    <col min="771" max="771" width="8.6640625" style="128" customWidth="1"/>
    <col min="772" max="772" width="9.6640625" style="128" customWidth="1"/>
    <col min="773" max="773" width="8.6640625" style="128" customWidth="1"/>
    <col min="774" max="774" width="9.6640625" style="128" customWidth="1"/>
    <col min="775" max="775" width="10.109375" style="128" customWidth="1"/>
    <col min="776" max="776" width="10.77734375" style="128" customWidth="1"/>
    <col min="777" max="777" width="10.44140625" style="128" customWidth="1"/>
    <col min="778" max="778" width="10.109375" style="128" customWidth="1"/>
    <col min="779" max="1024" width="8.88671875" style="128"/>
    <col min="1025" max="1025" width="10.6640625" style="128" customWidth="1"/>
    <col min="1026" max="1026" width="11.77734375" style="128" customWidth="1"/>
    <col min="1027" max="1027" width="8.6640625" style="128" customWidth="1"/>
    <col min="1028" max="1028" width="9.6640625" style="128" customWidth="1"/>
    <col min="1029" max="1029" width="8.6640625" style="128" customWidth="1"/>
    <col min="1030" max="1030" width="9.6640625" style="128" customWidth="1"/>
    <col min="1031" max="1031" width="10.109375" style="128" customWidth="1"/>
    <col min="1032" max="1032" width="10.77734375" style="128" customWidth="1"/>
    <col min="1033" max="1033" width="10.44140625" style="128" customWidth="1"/>
    <col min="1034" max="1034" width="10.109375" style="128" customWidth="1"/>
    <col min="1035" max="1280" width="8.88671875" style="128"/>
    <col min="1281" max="1281" width="10.6640625" style="128" customWidth="1"/>
    <col min="1282" max="1282" width="11.77734375" style="128" customWidth="1"/>
    <col min="1283" max="1283" width="8.6640625" style="128" customWidth="1"/>
    <col min="1284" max="1284" width="9.6640625" style="128" customWidth="1"/>
    <col min="1285" max="1285" width="8.6640625" style="128" customWidth="1"/>
    <col min="1286" max="1286" width="9.6640625" style="128" customWidth="1"/>
    <col min="1287" max="1287" width="10.109375" style="128" customWidth="1"/>
    <col min="1288" max="1288" width="10.77734375" style="128" customWidth="1"/>
    <col min="1289" max="1289" width="10.44140625" style="128" customWidth="1"/>
    <col min="1290" max="1290" width="10.109375" style="128" customWidth="1"/>
    <col min="1291" max="1536" width="8.88671875" style="128"/>
    <col min="1537" max="1537" width="10.6640625" style="128" customWidth="1"/>
    <col min="1538" max="1538" width="11.77734375" style="128" customWidth="1"/>
    <col min="1539" max="1539" width="8.6640625" style="128" customWidth="1"/>
    <col min="1540" max="1540" width="9.6640625" style="128" customWidth="1"/>
    <col min="1541" max="1541" width="8.6640625" style="128" customWidth="1"/>
    <col min="1542" max="1542" width="9.6640625" style="128" customWidth="1"/>
    <col min="1543" max="1543" width="10.109375" style="128" customWidth="1"/>
    <col min="1544" max="1544" width="10.77734375" style="128" customWidth="1"/>
    <col min="1545" max="1545" width="10.44140625" style="128" customWidth="1"/>
    <col min="1546" max="1546" width="10.109375" style="128" customWidth="1"/>
    <col min="1547" max="1792" width="8.88671875" style="128"/>
    <col min="1793" max="1793" width="10.6640625" style="128" customWidth="1"/>
    <col min="1794" max="1794" width="11.77734375" style="128" customWidth="1"/>
    <col min="1795" max="1795" width="8.6640625" style="128" customWidth="1"/>
    <col min="1796" max="1796" width="9.6640625" style="128" customWidth="1"/>
    <col min="1797" max="1797" width="8.6640625" style="128" customWidth="1"/>
    <col min="1798" max="1798" width="9.6640625" style="128" customWidth="1"/>
    <col min="1799" max="1799" width="10.109375" style="128" customWidth="1"/>
    <col min="1800" max="1800" width="10.77734375" style="128" customWidth="1"/>
    <col min="1801" max="1801" width="10.44140625" style="128" customWidth="1"/>
    <col min="1802" max="1802" width="10.109375" style="128" customWidth="1"/>
    <col min="1803" max="2048" width="8.88671875" style="128"/>
    <col min="2049" max="2049" width="10.6640625" style="128" customWidth="1"/>
    <col min="2050" max="2050" width="11.77734375" style="128" customWidth="1"/>
    <col min="2051" max="2051" width="8.6640625" style="128" customWidth="1"/>
    <col min="2052" max="2052" width="9.6640625" style="128" customWidth="1"/>
    <col min="2053" max="2053" width="8.6640625" style="128" customWidth="1"/>
    <col min="2054" max="2054" width="9.6640625" style="128" customWidth="1"/>
    <col min="2055" max="2055" width="10.109375" style="128" customWidth="1"/>
    <col min="2056" max="2056" width="10.77734375" style="128" customWidth="1"/>
    <col min="2057" max="2057" width="10.44140625" style="128" customWidth="1"/>
    <col min="2058" max="2058" width="10.109375" style="128" customWidth="1"/>
    <col min="2059" max="2304" width="8.88671875" style="128"/>
    <col min="2305" max="2305" width="10.6640625" style="128" customWidth="1"/>
    <col min="2306" max="2306" width="11.77734375" style="128" customWidth="1"/>
    <col min="2307" max="2307" width="8.6640625" style="128" customWidth="1"/>
    <col min="2308" max="2308" width="9.6640625" style="128" customWidth="1"/>
    <col min="2309" max="2309" width="8.6640625" style="128" customWidth="1"/>
    <col min="2310" max="2310" width="9.6640625" style="128" customWidth="1"/>
    <col min="2311" max="2311" width="10.109375" style="128" customWidth="1"/>
    <col min="2312" max="2312" width="10.77734375" style="128" customWidth="1"/>
    <col min="2313" max="2313" width="10.44140625" style="128" customWidth="1"/>
    <col min="2314" max="2314" width="10.109375" style="128" customWidth="1"/>
    <col min="2315" max="2560" width="8.88671875" style="128"/>
    <col min="2561" max="2561" width="10.6640625" style="128" customWidth="1"/>
    <col min="2562" max="2562" width="11.77734375" style="128" customWidth="1"/>
    <col min="2563" max="2563" width="8.6640625" style="128" customWidth="1"/>
    <col min="2564" max="2564" width="9.6640625" style="128" customWidth="1"/>
    <col min="2565" max="2565" width="8.6640625" style="128" customWidth="1"/>
    <col min="2566" max="2566" width="9.6640625" style="128" customWidth="1"/>
    <col min="2567" max="2567" width="10.109375" style="128" customWidth="1"/>
    <col min="2568" max="2568" width="10.77734375" style="128" customWidth="1"/>
    <col min="2569" max="2569" width="10.44140625" style="128" customWidth="1"/>
    <col min="2570" max="2570" width="10.109375" style="128" customWidth="1"/>
    <col min="2571" max="2816" width="8.88671875" style="128"/>
    <col min="2817" max="2817" width="10.6640625" style="128" customWidth="1"/>
    <col min="2818" max="2818" width="11.77734375" style="128" customWidth="1"/>
    <col min="2819" max="2819" width="8.6640625" style="128" customWidth="1"/>
    <col min="2820" max="2820" width="9.6640625" style="128" customWidth="1"/>
    <col min="2821" max="2821" width="8.6640625" style="128" customWidth="1"/>
    <col min="2822" max="2822" width="9.6640625" style="128" customWidth="1"/>
    <col min="2823" max="2823" width="10.109375" style="128" customWidth="1"/>
    <col min="2824" max="2824" width="10.77734375" style="128" customWidth="1"/>
    <col min="2825" max="2825" width="10.44140625" style="128" customWidth="1"/>
    <col min="2826" max="2826" width="10.109375" style="128" customWidth="1"/>
    <col min="2827" max="3072" width="8.88671875" style="128"/>
    <col min="3073" max="3073" width="10.6640625" style="128" customWidth="1"/>
    <col min="3074" max="3074" width="11.77734375" style="128" customWidth="1"/>
    <col min="3075" max="3075" width="8.6640625" style="128" customWidth="1"/>
    <col min="3076" max="3076" width="9.6640625" style="128" customWidth="1"/>
    <col min="3077" max="3077" width="8.6640625" style="128" customWidth="1"/>
    <col min="3078" max="3078" width="9.6640625" style="128" customWidth="1"/>
    <col min="3079" max="3079" width="10.109375" style="128" customWidth="1"/>
    <col min="3080" max="3080" width="10.77734375" style="128" customWidth="1"/>
    <col min="3081" max="3081" width="10.44140625" style="128" customWidth="1"/>
    <col min="3082" max="3082" width="10.109375" style="128" customWidth="1"/>
    <col min="3083" max="3328" width="8.88671875" style="128"/>
    <col min="3329" max="3329" width="10.6640625" style="128" customWidth="1"/>
    <col min="3330" max="3330" width="11.77734375" style="128" customWidth="1"/>
    <col min="3331" max="3331" width="8.6640625" style="128" customWidth="1"/>
    <col min="3332" max="3332" width="9.6640625" style="128" customWidth="1"/>
    <col min="3333" max="3333" width="8.6640625" style="128" customWidth="1"/>
    <col min="3334" max="3334" width="9.6640625" style="128" customWidth="1"/>
    <col min="3335" max="3335" width="10.109375" style="128" customWidth="1"/>
    <col min="3336" max="3336" width="10.77734375" style="128" customWidth="1"/>
    <col min="3337" max="3337" width="10.44140625" style="128" customWidth="1"/>
    <col min="3338" max="3338" width="10.109375" style="128" customWidth="1"/>
    <col min="3339" max="3584" width="8.88671875" style="128"/>
    <col min="3585" max="3585" width="10.6640625" style="128" customWidth="1"/>
    <col min="3586" max="3586" width="11.77734375" style="128" customWidth="1"/>
    <col min="3587" max="3587" width="8.6640625" style="128" customWidth="1"/>
    <col min="3588" max="3588" width="9.6640625" style="128" customWidth="1"/>
    <col min="3589" max="3589" width="8.6640625" style="128" customWidth="1"/>
    <col min="3590" max="3590" width="9.6640625" style="128" customWidth="1"/>
    <col min="3591" max="3591" width="10.109375" style="128" customWidth="1"/>
    <col min="3592" max="3592" width="10.77734375" style="128" customWidth="1"/>
    <col min="3593" max="3593" width="10.44140625" style="128" customWidth="1"/>
    <col min="3594" max="3594" width="10.109375" style="128" customWidth="1"/>
    <col min="3595" max="3840" width="8.88671875" style="128"/>
    <col min="3841" max="3841" width="10.6640625" style="128" customWidth="1"/>
    <col min="3842" max="3842" width="11.77734375" style="128" customWidth="1"/>
    <col min="3843" max="3843" width="8.6640625" style="128" customWidth="1"/>
    <col min="3844" max="3844" width="9.6640625" style="128" customWidth="1"/>
    <col min="3845" max="3845" width="8.6640625" style="128" customWidth="1"/>
    <col min="3846" max="3846" width="9.6640625" style="128" customWidth="1"/>
    <col min="3847" max="3847" width="10.109375" style="128" customWidth="1"/>
    <col min="3848" max="3848" width="10.77734375" style="128" customWidth="1"/>
    <col min="3849" max="3849" width="10.44140625" style="128" customWidth="1"/>
    <col min="3850" max="3850" width="10.109375" style="128" customWidth="1"/>
    <col min="3851" max="4096" width="8.88671875" style="128"/>
    <col min="4097" max="4097" width="10.6640625" style="128" customWidth="1"/>
    <col min="4098" max="4098" width="11.77734375" style="128" customWidth="1"/>
    <col min="4099" max="4099" width="8.6640625" style="128" customWidth="1"/>
    <col min="4100" max="4100" width="9.6640625" style="128" customWidth="1"/>
    <col min="4101" max="4101" width="8.6640625" style="128" customWidth="1"/>
    <col min="4102" max="4102" width="9.6640625" style="128" customWidth="1"/>
    <col min="4103" max="4103" width="10.109375" style="128" customWidth="1"/>
    <col min="4104" max="4104" width="10.77734375" style="128" customWidth="1"/>
    <col min="4105" max="4105" width="10.44140625" style="128" customWidth="1"/>
    <col min="4106" max="4106" width="10.109375" style="128" customWidth="1"/>
    <col min="4107" max="4352" width="8.88671875" style="128"/>
    <col min="4353" max="4353" width="10.6640625" style="128" customWidth="1"/>
    <col min="4354" max="4354" width="11.77734375" style="128" customWidth="1"/>
    <col min="4355" max="4355" width="8.6640625" style="128" customWidth="1"/>
    <col min="4356" max="4356" width="9.6640625" style="128" customWidth="1"/>
    <col min="4357" max="4357" width="8.6640625" style="128" customWidth="1"/>
    <col min="4358" max="4358" width="9.6640625" style="128" customWidth="1"/>
    <col min="4359" max="4359" width="10.109375" style="128" customWidth="1"/>
    <col min="4360" max="4360" width="10.77734375" style="128" customWidth="1"/>
    <col min="4361" max="4361" width="10.44140625" style="128" customWidth="1"/>
    <col min="4362" max="4362" width="10.109375" style="128" customWidth="1"/>
    <col min="4363" max="4608" width="8.88671875" style="128"/>
    <col min="4609" max="4609" width="10.6640625" style="128" customWidth="1"/>
    <col min="4610" max="4610" width="11.77734375" style="128" customWidth="1"/>
    <col min="4611" max="4611" width="8.6640625" style="128" customWidth="1"/>
    <col min="4612" max="4612" width="9.6640625" style="128" customWidth="1"/>
    <col min="4613" max="4613" width="8.6640625" style="128" customWidth="1"/>
    <col min="4614" max="4614" width="9.6640625" style="128" customWidth="1"/>
    <col min="4615" max="4615" width="10.109375" style="128" customWidth="1"/>
    <col min="4616" max="4616" width="10.77734375" style="128" customWidth="1"/>
    <col min="4617" max="4617" width="10.44140625" style="128" customWidth="1"/>
    <col min="4618" max="4618" width="10.109375" style="128" customWidth="1"/>
    <col min="4619" max="4864" width="8.88671875" style="128"/>
    <col min="4865" max="4865" width="10.6640625" style="128" customWidth="1"/>
    <col min="4866" max="4866" width="11.77734375" style="128" customWidth="1"/>
    <col min="4867" max="4867" width="8.6640625" style="128" customWidth="1"/>
    <col min="4868" max="4868" width="9.6640625" style="128" customWidth="1"/>
    <col min="4869" max="4869" width="8.6640625" style="128" customWidth="1"/>
    <col min="4870" max="4870" width="9.6640625" style="128" customWidth="1"/>
    <col min="4871" max="4871" width="10.109375" style="128" customWidth="1"/>
    <col min="4872" max="4872" width="10.77734375" style="128" customWidth="1"/>
    <col min="4873" max="4873" width="10.44140625" style="128" customWidth="1"/>
    <col min="4874" max="4874" width="10.109375" style="128" customWidth="1"/>
    <col min="4875" max="5120" width="8.88671875" style="128"/>
    <col min="5121" max="5121" width="10.6640625" style="128" customWidth="1"/>
    <col min="5122" max="5122" width="11.77734375" style="128" customWidth="1"/>
    <col min="5123" max="5123" width="8.6640625" style="128" customWidth="1"/>
    <col min="5124" max="5124" width="9.6640625" style="128" customWidth="1"/>
    <col min="5125" max="5125" width="8.6640625" style="128" customWidth="1"/>
    <col min="5126" max="5126" width="9.6640625" style="128" customWidth="1"/>
    <col min="5127" max="5127" width="10.109375" style="128" customWidth="1"/>
    <col min="5128" max="5128" width="10.77734375" style="128" customWidth="1"/>
    <col min="5129" max="5129" width="10.44140625" style="128" customWidth="1"/>
    <col min="5130" max="5130" width="10.109375" style="128" customWidth="1"/>
    <col min="5131" max="5376" width="8.88671875" style="128"/>
    <col min="5377" max="5377" width="10.6640625" style="128" customWidth="1"/>
    <col min="5378" max="5378" width="11.77734375" style="128" customWidth="1"/>
    <col min="5379" max="5379" width="8.6640625" style="128" customWidth="1"/>
    <col min="5380" max="5380" width="9.6640625" style="128" customWidth="1"/>
    <col min="5381" max="5381" width="8.6640625" style="128" customWidth="1"/>
    <col min="5382" max="5382" width="9.6640625" style="128" customWidth="1"/>
    <col min="5383" max="5383" width="10.109375" style="128" customWidth="1"/>
    <col min="5384" max="5384" width="10.77734375" style="128" customWidth="1"/>
    <col min="5385" max="5385" width="10.44140625" style="128" customWidth="1"/>
    <col min="5386" max="5386" width="10.109375" style="128" customWidth="1"/>
    <col min="5387" max="5632" width="8.88671875" style="128"/>
    <col min="5633" max="5633" width="10.6640625" style="128" customWidth="1"/>
    <col min="5634" max="5634" width="11.77734375" style="128" customWidth="1"/>
    <col min="5635" max="5635" width="8.6640625" style="128" customWidth="1"/>
    <col min="5636" max="5636" width="9.6640625" style="128" customWidth="1"/>
    <col min="5637" max="5637" width="8.6640625" style="128" customWidth="1"/>
    <col min="5638" max="5638" width="9.6640625" style="128" customWidth="1"/>
    <col min="5639" max="5639" width="10.109375" style="128" customWidth="1"/>
    <col min="5640" max="5640" width="10.77734375" style="128" customWidth="1"/>
    <col min="5641" max="5641" width="10.44140625" style="128" customWidth="1"/>
    <col min="5642" max="5642" width="10.109375" style="128" customWidth="1"/>
    <col min="5643" max="5888" width="8.88671875" style="128"/>
    <col min="5889" max="5889" width="10.6640625" style="128" customWidth="1"/>
    <col min="5890" max="5890" width="11.77734375" style="128" customWidth="1"/>
    <col min="5891" max="5891" width="8.6640625" style="128" customWidth="1"/>
    <col min="5892" max="5892" width="9.6640625" style="128" customWidth="1"/>
    <col min="5893" max="5893" width="8.6640625" style="128" customWidth="1"/>
    <col min="5894" max="5894" width="9.6640625" style="128" customWidth="1"/>
    <col min="5895" max="5895" width="10.109375" style="128" customWidth="1"/>
    <col min="5896" max="5896" width="10.77734375" style="128" customWidth="1"/>
    <col min="5897" max="5897" width="10.44140625" style="128" customWidth="1"/>
    <col min="5898" max="5898" width="10.109375" style="128" customWidth="1"/>
    <col min="5899" max="6144" width="8.88671875" style="128"/>
    <col min="6145" max="6145" width="10.6640625" style="128" customWidth="1"/>
    <col min="6146" max="6146" width="11.77734375" style="128" customWidth="1"/>
    <col min="6147" max="6147" width="8.6640625" style="128" customWidth="1"/>
    <col min="6148" max="6148" width="9.6640625" style="128" customWidth="1"/>
    <col min="6149" max="6149" width="8.6640625" style="128" customWidth="1"/>
    <col min="6150" max="6150" width="9.6640625" style="128" customWidth="1"/>
    <col min="6151" max="6151" width="10.109375" style="128" customWidth="1"/>
    <col min="6152" max="6152" width="10.77734375" style="128" customWidth="1"/>
    <col min="6153" max="6153" width="10.44140625" style="128" customWidth="1"/>
    <col min="6154" max="6154" width="10.109375" style="128" customWidth="1"/>
    <col min="6155" max="6400" width="8.88671875" style="128"/>
    <col min="6401" max="6401" width="10.6640625" style="128" customWidth="1"/>
    <col min="6402" max="6402" width="11.77734375" style="128" customWidth="1"/>
    <col min="6403" max="6403" width="8.6640625" style="128" customWidth="1"/>
    <col min="6404" max="6404" width="9.6640625" style="128" customWidth="1"/>
    <col min="6405" max="6405" width="8.6640625" style="128" customWidth="1"/>
    <col min="6406" max="6406" width="9.6640625" style="128" customWidth="1"/>
    <col min="6407" max="6407" width="10.109375" style="128" customWidth="1"/>
    <col min="6408" max="6408" width="10.77734375" style="128" customWidth="1"/>
    <col min="6409" max="6409" width="10.44140625" style="128" customWidth="1"/>
    <col min="6410" max="6410" width="10.109375" style="128" customWidth="1"/>
    <col min="6411" max="6656" width="8.88671875" style="128"/>
    <col min="6657" max="6657" width="10.6640625" style="128" customWidth="1"/>
    <col min="6658" max="6658" width="11.77734375" style="128" customWidth="1"/>
    <col min="6659" max="6659" width="8.6640625" style="128" customWidth="1"/>
    <col min="6660" max="6660" width="9.6640625" style="128" customWidth="1"/>
    <col min="6661" max="6661" width="8.6640625" style="128" customWidth="1"/>
    <col min="6662" max="6662" width="9.6640625" style="128" customWidth="1"/>
    <col min="6663" max="6663" width="10.109375" style="128" customWidth="1"/>
    <col min="6664" max="6664" width="10.77734375" style="128" customWidth="1"/>
    <col min="6665" max="6665" width="10.44140625" style="128" customWidth="1"/>
    <col min="6666" max="6666" width="10.109375" style="128" customWidth="1"/>
    <col min="6667" max="6912" width="8.88671875" style="128"/>
    <col min="6913" max="6913" width="10.6640625" style="128" customWidth="1"/>
    <col min="6914" max="6914" width="11.77734375" style="128" customWidth="1"/>
    <col min="6915" max="6915" width="8.6640625" style="128" customWidth="1"/>
    <col min="6916" max="6916" width="9.6640625" style="128" customWidth="1"/>
    <col min="6917" max="6917" width="8.6640625" style="128" customWidth="1"/>
    <col min="6918" max="6918" width="9.6640625" style="128" customWidth="1"/>
    <col min="6919" max="6919" width="10.109375" style="128" customWidth="1"/>
    <col min="6920" max="6920" width="10.77734375" style="128" customWidth="1"/>
    <col min="6921" max="6921" width="10.44140625" style="128" customWidth="1"/>
    <col min="6922" max="6922" width="10.109375" style="128" customWidth="1"/>
    <col min="6923" max="7168" width="8.88671875" style="128"/>
    <col min="7169" max="7169" width="10.6640625" style="128" customWidth="1"/>
    <col min="7170" max="7170" width="11.77734375" style="128" customWidth="1"/>
    <col min="7171" max="7171" width="8.6640625" style="128" customWidth="1"/>
    <col min="7172" max="7172" width="9.6640625" style="128" customWidth="1"/>
    <col min="7173" max="7173" width="8.6640625" style="128" customWidth="1"/>
    <col min="7174" max="7174" width="9.6640625" style="128" customWidth="1"/>
    <col min="7175" max="7175" width="10.109375" style="128" customWidth="1"/>
    <col min="7176" max="7176" width="10.77734375" style="128" customWidth="1"/>
    <col min="7177" max="7177" width="10.44140625" style="128" customWidth="1"/>
    <col min="7178" max="7178" width="10.109375" style="128" customWidth="1"/>
    <col min="7179" max="7424" width="8.88671875" style="128"/>
    <col min="7425" max="7425" width="10.6640625" style="128" customWidth="1"/>
    <col min="7426" max="7426" width="11.77734375" style="128" customWidth="1"/>
    <col min="7427" max="7427" width="8.6640625" style="128" customWidth="1"/>
    <col min="7428" max="7428" width="9.6640625" style="128" customWidth="1"/>
    <col min="7429" max="7429" width="8.6640625" style="128" customWidth="1"/>
    <col min="7430" max="7430" width="9.6640625" style="128" customWidth="1"/>
    <col min="7431" max="7431" width="10.109375" style="128" customWidth="1"/>
    <col min="7432" max="7432" width="10.77734375" style="128" customWidth="1"/>
    <col min="7433" max="7433" width="10.44140625" style="128" customWidth="1"/>
    <col min="7434" max="7434" width="10.109375" style="128" customWidth="1"/>
    <col min="7435" max="7680" width="8.88671875" style="128"/>
    <col min="7681" max="7681" width="10.6640625" style="128" customWidth="1"/>
    <col min="7682" max="7682" width="11.77734375" style="128" customWidth="1"/>
    <col min="7683" max="7683" width="8.6640625" style="128" customWidth="1"/>
    <col min="7684" max="7684" width="9.6640625" style="128" customWidth="1"/>
    <col min="7685" max="7685" width="8.6640625" style="128" customWidth="1"/>
    <col min="7686" max="7686" width="9.6640625" style="128" customWidth="1"/>
    <col min="7687" max="7687" width="10.109375" style="128" customWidth="1"/>
    <col min="7688" max="7688" width="10.77734375" style="128" customWidth="1"/>
    <col min="7689" max="7689" width="10.44140625" style="128" customWidth="1"/>
    <col min="7690" max="7690" width="10.109375" style="128" customWidth="1"/>
    <col min="7691" max="7936" width="8.88671875" style="128"/>
    <col min="7937" max="7937" width="10.6640625" style="128" customWidth="1"/>
    <col min="7938" max="7938" width="11.77734375" style="128" customWidth="1"/>
    <col min="7939" max="7939" width="8.6640625" style="128" customWidth="1"/>
    <col min="7940" max="7940" width="9.6640625" style="128" customWidth="1"/>
    <col min="7941" max="7941" width="8.6640625" style="128" customWidth="1"/>
    <col min="7942" max="7942" width="9.6640625" style="128" customWidth="1"/>
    <col min="7943" max="7943" width="10.109375" style="128" customWidth="1"/>
    <col min="7944" max="7944" width="10.77734375" style="128" customWidth="1"/>
    <col min="7945" max="7945" width="10.44140625" style="128" customWidth="1"/>
    <col min="7946" max="7946" width="10.109375" style="128" customWidth="1"/>
    <col min="7947" max="8192" width="8.88671875" style="128"/>
    <col min="8193" max="8193" width="10.6640625" style="128" customWidth="1"/>
    <col min="8194" max="8194" width="11.77734375" style="128" customWidth="1"/>
    <col min="8195" max="8195" width="8.6640625" style="128" customWidth="1"/>
    <col min="8196" max="8196" width="9.6640625" style="128" customWidth="1"/>
    <col min="8197" max="8197" width="8.6640625" style="128" customWidth="1"/>
    <col min="8198" max="8198" width="9.6640625" style="128" customWidth="1"/>
    <col min="8199" max="8199" width="10.109375" style="128" customWidth="1"/>
    <col min="8200" max="8200" width="10.77734375" style="128" customWidth="1"/>
    <col min="8201" max="8201" width="10.44140625" style="128" customWidth="1"/>
    <col min="8202" max="8202" width="10.109375" style="128" customWidth="1"/>
    <col min="8203" max="8448" width="8.88671875" style="128"/>
    <col min="8449" max="8449" width="10.6640625" style="128" customWidth="1"/>
    <col min="8450" max="8450" width="11.77734375" style="128" customWidth="1"/>
    <col min="8451" max="8451" width="8.6640625" style="128" customWidth="1"/>
    <col min="8452" max="8452" width="9.6640625" style="128" customWidth="1"/>
    <col min="8453" max="8453" width="8.6640625" style="128" customWidth="1"/>
    <col min="8454" max="8454" width="9.6640625" style="128" customWidth="1"/>
    <col min="8455" max="8455" width="10.109375" style="128" customWidth="1"/>
    <col min="8456" max="8456" width="10.77734375" style="128" customWidth="1"/>
    <col min="8457" max="8457" width="10.44140625" style="128" customWidth="1"/>
    <col min="8458" max="8458" width="10.109375" style="128" customWidth="1"/>
    <col min="8459" max="8704" width="8.88671875" style="128"/>
    <col min="8705" max="8705" width="10.6640625" style="128" customWidth="1"/>
    <col min="8706" max="8706" width="11.77734375" style="128" customWidth="1"/>
    <col min="8707" max="8707" width="8.6640625" style="128" customWidth="1"/>
    <col min="8708" max="8708" width="9.6640625" style="128" customWidth="1"/>
    <col min="8709" max="8709" width="8.6640625" style="128" customWidth="1"/>
    <col min="8710" max="8710" width="9.6640625" style="128" customWidth="1"/>
    <col min="8711" max="8711" width="10.109375" style="128" customWidth="1"/>
    <col min="8712" max="8712" width="10.77734375" style="128" customWidth="1"/>
    <col min="8713" max="8713" width="10.44140625" style="128" customWidth="1"/>
    <col min="8714" max="8714" width="10.109375" style="128" customWidth="1"/>
    <col min="8715" max="8960" width="8.88671875" style="128"/>
    <col min="8961" max="8961" width="10.6640625" style="128" customWidth="1"/>
    <col min="8962" max="8962" width="11.77734375" style="128" customWidth="1"/>
    <col min="8963" max="8963" width="8.6640625" style="128" customWidth="1"/>
    <col min="8964" max="8964" width="9.6640625" style="128" customWidth="1"/>
    <col min="8965" max="8965" width="8.6640625" style="128" customWidth="1"/>
    <col min="8966" max="8966" width="9.6640625" style="128" customWidth="1"/>
    <col min="8967" max="8967" width="10.109375" style="128" customWidth="1"/>
    <col min="8968" max="8968" width="10.77734375" style="128" customWidth="1"/>
    <col min="8969" max="8969" width="10.44140625" style="128" customWidth="1"/>
    <col min="8970" max="8970" width="10.109375" style="128" customWidth="1"/>
    <col min="8971" max="9216" width="8.88671875" style="128"/>
    <col min="9217" max="9217" width="10.6640625" style="128" customWidth="1"/>
    <col min="9218" max="9218" width="11.77734375" style="128" customWidth="1"/>
    <col min="9219" max="9219" width="8.6640625" style="128" customWidth="1"/>
    <col min="9220" max="9220" width="9.6640625" style="128" customWidth="1"/>
    <col min="9221" max="9221" width="8.6640625" style="128" customWidth="1"/>
    <col min="9222" max="9222" width="9.6640625" style="128" customWidth="1"/>
    <col min="9223" max="9223" width="10.109375" style="128" customWidth="1"/>
    <col min="9224" max="9224" width="10.77734375" style="128" customWidth="1"/>
    <col min="9225" max="9225" width="10.44140625" style="128" customWidth="1"/>
    <col min="9226" max="9226" width="10.109375" style="128" customWidth="1"/>
    <col min="9227" max="9472" width="8.88671875" style="128"/>
    <col min="9473" max="9473" width="10.6640625" style="128" customWidth="1"/>
    <col min="9474" max="9474" width="11.77734375" style="128" customWidth="1"/>
    <col min="9475" max="9475" width="8.6640625" style="128" customWidth="1"/>
    <col min="9476" max="9476" width="9.6640625" style="128" customWidth="1"/>
    <col min="9477" max="9477" width="8.6640625" style="128" customWidth="1"/>
    <col min="9478" max="9478" width="9.6640625" style="128" customWidth="1"/>
    <col min="9479" max="9479" width="10.109375" style="128" customWidth="1"/>
    <col min="9480" max="9480" width="10.77734375" style="128" customWidth="1"/>
    <col min="9481" max="9481" width="10.44140625" style="128" customWidth="1"/>
    <col min="9482" max="9482" width="10.109375" style="128" customWidth="1"/>
    <col min="9483" max="9728" width="8.88671875" style="128"/>
    <col min="9729" max="9729" width="10.6640625" style="128" customWidth="1"/>
    <col min="9730" max="9730" width="11.77734375" style="128" customWidth="1"/>
    <col min="9731" max="9731" width="8.6640625" style="128" customWidth="1"/>
    <col min="9732" max="9732" width="9.6640625" style="128" customWidth="1"/>
    <col min="9733" max="9733" width="8.6640625" style="128" customWidth="1"/>
    <col min="9734" max="9734" width="9.6640625" style="128" customWidth="1"/>
    <col min="9735" max="9735" width="10.109375" style="128" customWidth="1"/>
    <col min="9736" max="9736" width="10.77734375" style="128" customWidth="1"/>
    <col min="9737" max="9737" width="10.44140625" style="128" customWidth="1"/>
    <col min="9738" max="9738" width="10.109375" style="128" customWidth="1"/>
    <col min="9739" max="9984" width="8.88671875" style="128"/>
    <col min="9985" max="9985" width="10.6640625" style="128" customWidth="1"/>
    <col min="9986" max="9986" width="11.77734375" style="128" customWidth="1"/>
    <col min="9987" max="9987" width="8.6640625" style="128" customWidth="1"/>
    <col min="9988" max="9988" width="9.6640625" style="128" customWidth="1"/>
    <col min="9989" max="9989" width="8.6640625" style="128" customWidth="1"/>
    <col min="9990" max="9990" width="9.6640625" style="128" customWidth="1"/>
    <col min="9991" max="9991" width="10.109375" style="128" customWidth="1"/>
    <col min="9992" max="9992" width="10.77734375" style="128" customWidth="1"/>
    <col min="9993" max="9993" width="10.44140625" style="128" customWidth="1"/>
    <col min="9994" max="9994" width="10.109375" style="128" customWidth="1"/>
    <col min="9995" max="10240" width="8.88671875" style="128"/>
    <col min="10241" max="10241" width="10.6640625" style="128" customWidth="1"/>
    <col min="10242" max="10242" width="11.77734375" style="128" customWidth="1"/>
    <col min="10243" max="10243" width="8.6640625" style="128" customWidth="1"/>
    <col min="10244" max="10244" width="9.6640625" style="128" customWidth="1"/>
    <col min="10245" max="10245" width="8.6640625" style="128" customWidth="1"/>
    <col min="10246" max="10246" width="9.6640625" style="128" customWidth="1"/>
    <col min="10247" max="10247" width="10.109375" style="128" customWidth="1"/>
    <col min="10248" max="10248" width="10.77734375" style="128" customWidth="1"/>
    <col min="10249" max="10249" width="10.44140625" style="128" customWidth="1"/>
    <col min="10250" max="10250" width="10.109375" style="128" customWidth="1"/>
    <col min="10251" max="10496" width="8.88671875" style="128"/>
    <col min="10497" max="10497" width="10.6640625" style="128" customWidth="1"/>
    <col min="10498" max="10498" width="11.77734375" style="128" customWidth="1"/>
    <col min="10499" max="10499" width="8.6640625" style="128" customWidth="1"/>
    <col min="10500" max="10500" width="9.6640625" style="128" customWidth="1"/>
    <col min="10501" max="10501" width="8.6640625" style="128" customWidth="1"/>
    <col min="10502" max="10502" width="9.6640625" style="128" customWidth="1"/>
    <col min="10503" max="10503" width="10.109375" style="128" customWidth="1"/>
    <col min="10504" max="10504" width="10.77734375" style="128" customWidth="1"/>
    <col min="10505" max="10505" width="10.44140625" style="128" customWidth="1"/>
    <col min="10506" max="10506" width="10.109375" style="128" customWidth="1"/>
    <col min="10507" max="10752" width="8.88671875" style="128"/>
    <col min="10753" max="10753" width="10.6640625" style="128" customWidth="1"/>
    <col min="10754" max="10754" width="11.77734375" style="128" customWidth="1"/>
    <col min="10755" max="10755" width="8.6640625" style="128" customWidth="1"/>
    <col min="10756" max="10756" width="9.6640625" style="128" customWidth="1"/>
    <col min="10757" max="10757" width="8.6640625" style="128" customWidth="1"/>
    <col min="10758" max="10758" width="9.6640625" style="128" customWidth="1"/>
    <col min="10759" max="10759" width="10.109375" style="128" customWidth="1"/>
    <col min="10760" max="10760" width="10.77734375" style="128" customWidth="1"/>
    <col min="10761" max="10761" width="10.44140625" style="128" customWidth="1"/>
    <col min="10762" max="10762" width="10.109375" style="128" customWidth="1"/>
    <col min="10763" max="11008" width="8.88671875" style="128"/>
    <col min="11009" max="11009" width="10.6640625" style="128" customWidth="1"/>
    <col min="11010" max="11010" width="11.77734375" style="128" customWidth="1"/>
    <col min="11011" max="11011" width="8.6640625" style="128" customWidth="1"/>
    <col min="11012" max="11012" width="9.6640625" style="128" customWidth="1"/>
    <col min="11013" max="11013" width="8.6640625" style="128" customWidth="1"/>
    <col min="11014" max="11014" width="9.6640625" style="128" customWidth="1"/>
    <col min="11015" max="11015" width="10.109375" style="128" customWidth="1"/>
    <col min="11016" max="11016" width="10.77734375" style="128" customWidth="1"/>
    <col min="11017" max="11017" width="10.44140625" style="128" customWidth="1"/>
    <col min="11018" max="11018" width="10.109375" style="128" customWidth="1"/>
    <col min="11019" max="11264" width="8.88671875" style="128"/>
    <col min="11265" max="11265" width="10.6640625" style="128" customWidth="1"/>
    <col min="11266" max="11266" width="11.77734375" style="128" customWidth="1"/>
    <col min="11267" max="11267" width="8.6640625" style="128" customWidth="1"/>
    <col min="11268" max="11268" width="9.6640625" style="128" customWidth="1"/>
    <col min="11269" max="11269" width="8.6640625" style="128" customWidth="1"/>
    <col min="11270" max="11270" width="9.6640625" style="128" customWidth="1"/>
    <col min="11271" max="11271" width="10.109375" style="128" customWidth="1"/>
    <col min="11272" max="11272" width="10.77734375" style="128" customWidth="1"/>
    <col min="11273" max="11273" width="10.44140625" style="128" customWidth="1"/>
    <col min="11274" max="11274" width="10.109375" style="128" customWidth="1"/>
    <col min="11275" max="11520" width="8.88671875" style="128"/>
    <col min="11521" max="11521" width="10.6640625" style="128" customWidth="1"/>
    <col min="11522" max="11522" width="11.77734375" style="128" customWidth="1"/>
    <col min="11523" max="11523" width="8.6640625" style="128" customWidth="1"/>
    <col min="11524" max="11524" width="9.6640625" style="128" customWidth="1"/>
    <col min="11525" max="11525" width="8.6640625" style="128" customWidth="1"/>
    <col min="11526" max="11526" width="9.6640625" style="128" customWidth="1"/>
    <col min="11527" max="11527" width="10.109375" style="128" customWidth="1"/>
    <col min="11528" max="11528" width="10.77734375" style="128" customWidth="1"/>
    <col min="11529" max="11529" width="10.44140625" style="128" customWidth="1"/>
    <col min="11530" max="11530" width="10.109375" style="128" customWidth="1"/>
    <col min="11531" max="11776" width="8.88671875" style="128"/>
    <col min="11777" max="11777" width="10.6640625" style="128" customWidth="1"/>
    <col min="11778" max="11778" width="11.77734375" style="128" customWidth="1"/>
    <col min="11779" max="11779" width="8.6640625" style="128" customWidth="1"/>
    <col min="11780" max="11780" width="9.6640625" style="128" customWidth="1"/>
    <col min="11781" max="11781" width="8.6640625" style="128" customWidth="1"/>
    <col min="11782" max="11782" width="9.6640625" style="128" customWidth="1"/>
    <col min="11783" max="11783" width="10.109375" style="128" customWidth="1"/>
    <col min="11784" max="11784" width="10.77734375" style="128" customWidth="1"/>
    <col min="11785" max="11785" width="10.44140625" style="128" customWidth="1"/>
    <col min="11786" max="11786" width="10.109375" style="128" customWidth="1"/>
    <col min="11787" max="12032" width="8.88671875" style="128"/>
    <col min="12033" max="12033" width="10.6640625" style="128" customWidth="1"/>
    <col min="12034" max="12034" width="11.77734375" style="128" customWidth="1"/>
    <col min="12035" max="12035" width="8.6640625" style="128" customWidth="1"/>
    <col min="12036" max="12036" width="9.6640625" style="128" customWidth="1"/>
    <col min="12037" max="12037" width="8.6640625" style="128" customWidth="1"/>
    <col min="12038" max="12038" width="9.6640625" style="128" customWidth="1"/>
    <col min="12039" max="12039" width="10.109375" style="128" customWidth="1"/>
    <col min="12040" max="12040" width="10.77734375" style="128" customWidth="1"/>
    <col min="12041" max="12041" width="10.44140625" style="128" customWidth="1"/>
    <col min="12042" max="12042" width="10.109375" style="128" customWidth="1"/>
    <col min="12043" max="12288" width="8.88671875" style="128"/>
    <col min="12289" max="12289" width="10.6640625" style="128" customWidth="1"/>
    <col min="12290" max="12290" width="11.77734375" style="128" customWidth="1"/>
    <col min="12291" max="12291" width="8.6640625" style="128" customWidth="1"/>
    <col min="12292" max="12292" width="9.6640625" style="128" customWidth="1"/>
    <col min="12293" max="12293" width="8.6640625" style="128" customWidth="1"/>
    <col min="12294" max="12294" width="9.6640625" style="128" customWidth="1"/>
    <col min="12295" max="12295" width="10.109375" style="128" customWidth="1"/>
    <col min="12296" max="12296" width="10.77734375" style="128" customWidth="1"/>
    <col min="12297" max="12297" width="10.44140625" style="128" customWidth="1"/>
    <col min="12298" max="12298" width="10.109375" style="128" customWidth="1"/>
    <col min="12299" max="12544" width="8.88671875" style="128"/>
    <col min="12545" max="12545" width="10.6640625" style="128" customWidth="1"/>
    <col min="12546" max="12546" width="11.77734375" style="128" customWidth="1"/>
    <col min="12547" max="12547" width="8.6640625" style="128" customWidth="1"/>
    <col min="12548" max="12548" width="9.6640625" style="128" customWidth="1"/>
    <col min="12549" max="12549" width="8.6640625" style="128" customWidth="1"/>
    <col min="12550" max="12550" width="9.6640625" style="128" customWidth="1"/>
    <col min="12551" max="12551" width="10.109375" style="128" customWidth="1"/>
    <col min="12552" max="12552" width="10.77734375" style="128" customWidth="1"/>
    <col min="12553" max="12553" width="10.44140625" style="128" customWidth="1"/>
    <col min="12554" max="12554" width="10.109375" style="128" customWidth="1"/>
    <col min="12555" max="12800" width="8.88671875" style="128"/>
    <col min="12801" max="12801" width="10.6640625" style="128" customWidth="1"/>
    <col min="12802" max="12802" width="11.77734375" style="128" customWidth="1"/>
    <col min="12803" max="12803" width="8.6640625" style="128" customWidth="1"/>
    <col min="12804" max="12804" width="9.6640625" style="128" customWidth="1"/>
    <col min="12805" max="12805" width="8.6640625" style="128" customWidth="1"/>
    <col min="12806" max="12806" width="9.6640625" style="128" customWidth="1"/>
    <col min="12807" max="12807" width="10.109375" style="128" customWidth="1"/>
    <col min="12808" max="12808" width="10.77734375" style="128" customWidth="1"/>
    <col min="12809" max="12809" width="10.44140625" style="128" customWidth="1"/>
    <col min="12810" max="12810" width="10.109375" style="128" customWidth="1"/>
    <col min="12811" max="13056" width="8.88671875" style="128"/>
    <col min="13057" max="13057" width="10.6640625" style="128" customWidth="1"/>
    <col min="13058" max="13058" width="11.77734375" style="128" customWidth="1"/>
    <col min="13059" max="13059" width="8.6640625" style="128" customWidth="1"/>
    <col min="13060" max="13060" width="9.6640625" style="128" customWidth="1"/>
    <col min="13061" max="13061" width="8.6640625" style="128" customWidth="1"/>
    <col min="13062" max="13062" width="9.6640625" style="128" customWidth="1"/>
    <col min="13063" max="13063" width="10.109375" style="128" customWidth="1"/>
    <col min="13064" max="13064" width="10.77734375" style="128" customWidth="1"/>
    <col min="13065" max="13065" width="10.44140625" style="128" customWidth="1"/>
    <col min="13066" max="13066" width="10.109375" style="128" customWidth="1"/>
    <col min="13067" max="13312" width="8.88671875" style="128"/>
    <col min="13313" max="13313" width="10.6640625" style="128" customWidth="1"/>
    <col min="13314" max="13314" width="11.77734375" style="128" customWidth="1"/>
    <col min="13315" max="13315" width="8.6640625" style="128" customWidth="1"/>
    <col min="13316" max="13316" width="9.6640625" style="128" customWidth="1"/>
    <col min="13317" max="13317" width="8.6640625" style="128" customWidth="1"/>
    <col min="13318" max="13318" width="9.6640625" style="128" customWidth="1"/>
    <col min="13319" max="13319" width="10.109375" style="128" customWidth="1"/>
    <col min="13320" max="13320" width="10.77734375" style="128" customWidth="1"/>
    <col min="13321" max="13321" width="10.44140625" style="128" customWidth="1"/>
    <col min="13322" max="13322" width="10.109375" style="128" customWidth="1"/>
    <col min="13323" max="13568" width="8.88671875" style="128"/>
    <col min="13569" max="13569" width="10.6640625" style="128" customWidth="1"/>
    <col min="13570" max="13570" width="11.77734375" style="128" customWidth="1"/>
    <col min="13571" max="13571" width="8.6640625" style="128" customWidth="1"/>
    <col min="13572" max="13572" width="9.6640625" style="128" customWidth="1"/>
    <col min="13573" max="13573" width="8.6640625" style="128" customWidth="1"/>
    <col min="13574" max="13574" width="9.6640625" style="128" customWidth="1"/>
    <col min="13575" max="13575" width="10.109375" style="128" customWidth="1"/>
    <col min="13576" max="13576" width="10.77734375" style="128" customWidth="1"/>
    <col min="13577" max="13577" width="10.44140625" style="128" customWidth="1"/>
    <col min="13578" max="13578" width="10.109375" style="128" customWidth="1"/>
    <col min="13579" max="13824" width="8.88671875" style="128"/>
    <col min="13825" max="13825" width="10.6640625" style="128" customWidth="1"/>
    <col min="13826" max="13826" width="11.77734375" style="128" customWidth="1"/>
    <col min="13827" max="13827" width="8.6640625" style="128" customWidth="1"/>
    <col min="13828" max="13828" width="9.6640625" style="128" customWidth="1"/>
    <col min="13829" max="13829" width="8.6640625" style="128" customWidth="1"/>
    <col min="13830" max="13830" width="9.6640625" style="128" customWidth="1"/>
    <col min="13831" max="13831" width="10.109375" style="128" customWidth="1"/>
    <col min="13832" max="13832" width="10.77734375" style="128" customWidth="1"/>
    <col min="13833" max="13833" width="10.44140625" style="128" customWidth="1"/>
    <col min="13834" max="13834" width="10.109375" style="128" customWidth="1"/>
    <col min="13835" max="14080" width="8.88671875" style="128"/>
    <col min="14081" max="14081" width="10.6640625" style="128" customWidth="1"/>
    <col min="14082" max="14082" width="11.77734375" style="128" customWidth="1"/>
    <col min="14083" max="14083" width="8.6640625" style="128" customWidth="1"/>
    <col min="14084" max="14084" width="9.6640625" style="128" customWidth="1"/>
    <col min="14085" max="14085" width="8.6640625" style="128" customWidth="1"/>
    <col min="14086" max="14086" width="9.6640625" style="128" customWidth="1"/>
    <col min="14087" max="14087" width="10.109375" style="128" customWidth="1"/>
    <col min="14088" max="14088" width="10.77734375" style="128" customWidth="1"/>
    <col min="14089" max="14089" width="10.44140625" style="128" customWidth="1"/>
    <col min="14090" max="14090" width="10.109375" style="128" customWidth="1"/>
    <col min="14091" max="14336" width="8.88671875" style="128"/>
    <col min="14337" max="14337" width="10.6640625" style="128" customWidth="1"/>
    <col min="14338" max="14338" width="11.77734375" style="128" customWidth="1"/>
    <col min="14339" max="14339" width="8.6640625" style="128" customWidth="1"/>
    <col min="14340" max="14340" width="9.6640625" style="128" customWidth="1"/>
    <col min="14341" max="14341" width="8.6640625" style="128" customWidth="1"/>
    <col min="14342" max="14342" width="9.6640625" style="128" customWidth="1"/>
    <col min="14343" max="14343" width="10.109375" style="128" customWidth="1"/>
    <col min="14344" max="14344" width="10.77734375" style="128" customWidth="1"/>
    <col min="14345" max="14345" width="10.44140625" style="128" customWidth="1"/>
    <col min="14346" max="14346" width="10.109375" style="128" customWidth="1"/>
    <col min="14347" max="14592" width="8.88671875" style="128"/>
    <col min="14593" max="14593" width="10.6640625" style="128" customWidth="1"/>
    <col min="14594" max="14594" width="11.77734375" style="128" customWidth="1"/>
    <col min="14595" max="14595" width="8.6640625" style="128" customWidth="1"/>
    <col min="14596" max="14596" width="9.6640625" style="128" customWidth="1"/>
    <col min="14597" max="14597" width="8.6640625" style="128" customWidth="1"/>
    <col min="14598" max="14598" width="9.6640625" style="128" customWidth="1"/>
    <col min="14599" max="14599" width="10.109375" style="128" customWidth="1"/>
    <col min="14600" max="14600" width="10.77734375" style="128" customWidth="1"/>
    <col min="14601" max="14601" width="10.44140625" style="128" customWidth="1"/>
    <col min="14602" max="14602" width="10.109375" style="128" customWidth="1"/>
    <col min="14603" max="14848" width="8.88671875" style="128"/>
    <col min="14849" max="14849" width="10.6640625" style="128" customWidth="1"/>
    <col min="14850" max="14850" width="11.77734375" style="128" customWidth="1"/>
    <col min="14851" max="14851" width="8.6640625" style="128" customWidth="1"/>
    <col min="14852" max="14852" width="9.6640625" style="128" customWidth="1"/>
    <col min="14853" max="14853" width="8.6640625" style="128" customWidth="1"/>
    <col min="14854" max="14854" width="9.6640625" style="128" customWidth="1"/>
    <col min="14855" max="14855" width="10.109375" style="128" customWidth="1"/>
    <col min="14856" max="14856" width="10.77734375" style="128" customWidth="1"/>
    <col min="14857" max="14857" width="10.44140625" style="128" customWidth="1"/>
    <col min="14858" max="14858" width="10.109375" style="128" customWidth="1"/>
    <col min="14859" max="15104" width="8.88671875" style="128"/>
    <col min="15105" max="15105" width="10.6640625" style="128" customWidth="1"/>
    <col min="15106" max="15106" width="11.77734375" style="128" customWidth="1"/>
    <col min="15107" max="15107" width="8.6640625" style="128" customWidth="1"/>
    <col min="15108" max="15108" width="9.6640625" style="128" customWidth="1"/>
    <col min="15109" max="15109" width="8.6640625" style="128" customWidth="1"/>
    <col min="15110" max="15110" width="9.6640625" style="128" customWidth="1"/>
    <col min="15111" max="15111" width="10.109375" style="128" customWidth="1"/>
    <col min="15112" max="15112" width="10.77734375" style="128" customWidth="1"/>
    <col min="15113" max="15113" width="10.44140625" style="128" customWidth="1"/>
    <col min="15114" max="15114" width="10.109375" style="128" customWidth="1"/>
    <col min="15115" max="15360" width="8.88671875" style="128"/>
    <col min="15361" max="15361" width="10.6640625" style="128" customWidth="1"/>
    <col min="15362" max="15362" width="11.77734375" style="128" customWidth="1"/>
    <col min="15363" max="15363" width="8.6640625" style="128" customWidth="1"/>
    <col min="15364" max="15364" width="9.6640625" style="128" customWidth="1"/>
    <col min="15365" max="15365" width="8.6640625" style="128" customWidth="1"/>
    <col min="15366" max="15366" width="9.6640625" style="128" customWidth="1"/>
    <col min="15367" max="15367" width="10.109375" style="128" customWidth="1"/>
    <col min="15368" max="15368" width="10.77734375" style="128" customWidth="1"/>
    <col min="15369" max="15369" width="10.44140625" style="128" customWidth="1"/>
    <col min="15370" max="15370" width="10.109375" style="128" customWidth="1"/>
    <col min="15371" max="15616" width="8.88671875" style="128"/>
    <col min="15617" max="15617" width="10.6640625" style="128" customWidth="1"/>
    <col min="15618" max="15618" width="11.77734375" style="128" customWidth="1"/>
    <col min="15619" max="15619" width="8.6640625" style="128" customWidth="1"/>
    <col min="15620" max="15620" width="9.6640625" style="128" customWidth="1"/>
    <col min="15621" max="15621" width="8.6640625" style="128" customWidth="1"/>
    <col min="15622" max="15622" width="9.6640625" style="128" customWidth="1"/>
    <col min="15623" max="15623" width="10.109375" style="128" customWidth="1"/>
    <col min="15624" max="15624" width="10.77734375" style="128" customWidth="1"/>
    <col min="15625" max="15625" width="10.44140625" style="128" customWidth="1"/>
    <col min="15626" max="15626" width="10.109375" style="128" customWidth="1"/>
    <col min="15627" max="15872" width="8.88671875" style="128"/>
    <col min="15873" max="15873" width="10.6640625" style="128" customWidth="1"/>
    <col min="15874" max="15874" width="11.77734375" style="128" customWidth="1"/>
    <col min="15875" max="15875" width="8.6640625" style="128" customWidth="1"/>
    <col min="15876" max="15876" width="9.6640625" style="128" customWidth="1"/>
    <col min="15877" max="15877" width="8.6640625" style="128" customWidth="1"/>
    <col min="15878" max="15878" width="9.6640625" style="128" customWidth="1"/>
    <col min="15879" max="15879" width="10.109375" style="128" customWidth="1"/>
    <col min="15880" max="15880" width="10.77734375" style="128" customWidth="1"/>
    <col min="15881" max="15881" width="10.44140625" style="128" customWidth="1"/>
    <col min="15882" max="15882" width="10.109375" style="128" customWidth="1"/>
    <col min="15883" max="16128" width="8.88671875" style="128"/>
    <col min="16129" max="16129" width="10.6640625" style="128" customWidth="1"/>
    <col min="16130" max="16130" width="11.77734375" style="128" customWidth="1"/>
    <col min="16131" max="16131" width="8.6640625" style="128" customWidth="1"/>
    <col min="16132" max="16132" width="9.6640625" style="128" customWidth="1"/>
    <col min="16133" max="16133" width="8.6640625" style="128" customWidth="1"/>
    <col min="16134" max="16134" width="9.6640625" style="128" customWidth="1"/>
    <col min="16135" max="16135" width="10.109375" style="128" customWidth="1"/>
    <col min="16136" max="16136" width="10.77734375" style="128" customWidth="1"/>
    <col min="16137" max="16137" width="10.44140625" style="128" customWidth="1"/>
    <col min="16138" max="16138" width="10.109375" style="128" customWidth="1"/>
    <col min="16139" max="16384" width="8.88671875" style="128"/>
  </cols>
  <sheetData>
    <row r="1" spans="1:11" ht="16.8" thickBot="1">
      <c r="A1" s="1318" t="s">
        <v>742</v>
      </c>
      <c r="B1" s="1319"/>
      <c r="G1" s="129" t="s">
        <v>647</v>
      </c>
      <c r="H1" s="1318" t="s">
        <v>743</v>
      </c>
      <c r="I1" s="1320"/>
      <c r="J1" s="1319"/>
    </row>
    <row r="2" spans="1:11" ht="16.8" thickBot="1">
      <c r="A2" s="1318" t="s">
        <v>744</v>
      </c>
      <c r="B2" s="1319"/>
      <c r="C2" s="656" t="s">
        <v>745</v>
      </c>
      <c r="D2" s="657"/>
      <c r="G2" s="129" t="s">
        <v>746</v>
      </c>
      <c r="H2" s="1321" t="s">
        <v>747</v>
      </c>
      <c r="I2" s="1320"/>
      <c r="J2" s="1319"/>
    </row>
    <row r="3" spans="1:11" s="132" customFormat="1" ht="24.6">
      <c r="A3" s="1322" t="s">
        <v>748</v>
      </c>
      <c r="B3" s="1322"/>
      <c r="C3" s="1322"/>
      <c r="D3" s="1322"/>
      <c r="E3" s="1322"/>
      <c r="F3" s="1322"/>
      <c r="G3" s="1322"/>
      <c r="H3" s="1322"/>
      <c r="I3" s="1322"/>
      <c r="J3" s="1322"/>
      <c r="K3" s="54" t="s">
        <v>12</v>
      </c>
    </row>
    <row r="4" spans="1:11" s="132" customFormat="1" ht="15">
      <c r="A4" s="1317"/>
      <c r="B4" s="1317"/>
      <c r="C4" s="1317"/>
      <c r="D4" s="1317"/>
      <c r="E4" s="1317"/>
      <c r="F4" s="1317"/>
    </row>
    <row r="5" spans="1:11" s="132" customFormat="1" ht="18.75" customHeight="1" thickBot="1">
      <c r="A5" s="1517" t="s">
        <v>1696</v>
      </c>
      <c r="B5" s="1517"/>
      <c r="C5" s="1517"/>
      <c r="D5" s="1517"/>
      <c r="E5" s="1517"/>
      <c r="F5" s="1517"/>
      <c r="G5" s="1517"/>
      <c r="H5" s="1517"/>
      <c r="I5" s="1517"/>
      <c r="J5" s="1517"/>
    </row>
    <row r="6" spans="1:11" s="133" customFormat="1" ht="24" customHeight="1">
      <c r="A6" s="1290" t="s">
        <v>750</v>
      </c>
      <c r="B6" s="1291"/>
      <c r="C6" s="1296" t="s">
        <v>751</v>
      </c>
      <c r="D6" s="1297"/>
      <c r="E6" s="1302" t="s">
        <v>752</v>
      </c>
      <c r="F6" s="1303"/>
      <c r="G6" s="1303"/>
      <c r="H6" s="1303"/>
      <c r="I6" s="1303"/>
      <c r="J6" s="1303"/>
    </row>
    <row r="7" spans="1:11" ht="15" customHeight="1">
      <c r="A7" s="1292"/>
      <c r="B7" s="1293"/>
      <c r="C7" s="1298"/>
      <c r="D7" s="1299"/>
      <c r="E7" s="1522" t="s">
        <v>753</v>
      </c>
      <c r="F7" s="1523"/>
      <c r="G7" s="1522" t="s">
        <v>754</v>
      </c>
      <c r="H7" s="1523"/>
      <c r="I7" s="1522" t="s">
        <v>755</v>
      </c>
      <c r="J7" s="1526"/>
      <c r="K7" s="133"/>
    </row>
    <row r="8" spans="1:11" ht="18" customHeight="1">
      <c r="A8" s="1292"/>
      <c r="B8" s="1293"/>
      <c r="C8" s="1298"/>
      <c r="D8" s="1299"/>
      <c r="E8" s="1306"/>
      <c r="F8" s="1307"/>
      <c r="G8" s="1306"/>
      <c r="H8" s="1307"/>
      <c r="I8" s="1311"/>
      <c r="J8" s="1312"/>
      <c r="K8" s="133"/>
    </row>
    <row r="9" spans="1:11" ht="17.25" customHeight="1">
      <c r="A9" s="1292"/>
      <c r="B9" s="1293"/>
      <c r="C9" s="1298"/>
      <c r="D9" s="1299"/>
      <c r="E9" s="1306"/>
      <c r="F9" s="1307"/>
      <c r="G9" s="1306"/>
      <c r="H9" s="1307"/>
      <c r="I9" s="1311"/>
      <c r="J9" s="1312"/>
      <c r="K9" s="133"/>
    </row>
    <row r="10" spans="1:11" s="133" customFormat="1" ht="15" customHeight="1" thickBot="1">
      <c r="A10" s="1518"/>
      <c r="B10" s="1519"/>
      <c r="C10" s="1520"/>
      <c r="D10" s="1521"/>
      <c r="E10" s="1524"/>
      <c r="F10" s="1525"/>
      <c r="G10" s="1524"/>
      <c r="H10" s="1525"/>
      <c r="I10" s="1527"/>
      <c r="J10" s="1528"/>
    </row>
    <row r="11" spans="1:11" s="133" customFormat="1" ht="23.1" customHeight="1">
      <c r="A11" s="1315" t="s">
        <v>756</v>
      </c>
      <c r="B11" s="1316"/>
      <c r="C11" s="135">
        <v>22996</v>
      </c>
      <c r="D11" s="128"/>
      <c r="E11" s="135"/>
      <c r="F11" s="128"/>
      <c r="G11" s="135"/>
      <c r="H11" s="128"/>
      <c r="I11" s="128"/>
      <c r="J11" s="128"/>
      <c r="K11" s="128"/>
    </row>
    <row r="12" spans="1:11" s="133" customFormat="1" ht="23.1" customHeight="1">
      <c r="A12" s="1287" t="s">
        <v>757</v>
      </c>
      <c r="B12" s="1288"/>
      <c r="C12" s="736">
        <v>1070</v>
      </c>
      <c r="D12" s="136"/>
      <c r="E12" s="137">
        <v>1070</v>
      </c>
      <c r="F12" s="138"/>
      <c r="G12" s="139"/>
      <c r="H12" s="138"/>
      <c r="I12" s="139"/>
      <c r="J12" s="138"/>
    </row>
    <row r="13" spans="1:11" s="133" customFormat="1" ht="23.1" customHeight="1">
      <c r="A13" s="1287" t="s">
        <v>758</v>
      </c>
      <c r="B13" s="1288"/>
      <c r="C13" s="736">
        <v>2180</v>
      </c>
      <c r="D13" s="136"/>
      <c r="E13" s="138">
        <v>1110</v>
      </c>
      <c r="F13" s="138"/>
      <c r="G13" s="138">
        <v>1070</v>
      </c>
      <c r="H13" s="138"/>
      <c r="I13" s="138"/>
      <c r="J13" s="138"/>
    </row>
    <row r="14" spans="1:11" s="133" customFormat="1" ht="23.1" customHeight="1">
      <c r="A14" s="1287" t="s">
        <v>759</v>
      </c>
      <c r="B14" s="1288"/>
      <c r="C14" s="736">
        <v>360</v>
      </c>
      <c r="D14" s="136"/>
      <c r="E14" s="138">
        <v>360</v>
      </c>
      <c r="F14" s="138"/>
      <c r="G14" s="138"/>
      <c r="H14" s="138"/>
      <c r="I14" s="138"/>
      <c r="J14" s="138"/>
    </row>
    <row r="15" spans="1:11" s="133" customFormat="1" ht="23.1" customHeight="1">
      <c r="A15" s="1287" t="s">
        <v>760</v>
      </c>
      <c r="B15" s="1288"/>
      <c r="C15" s="736">
        <v>285</v>
      </c>
      <c r="D15" s="136"/>
      <c r="E15" s="138">
        <v>220</v>
      </c>
      <c r="F15" s="138"/>
      <c r="G15" s="138">
        <v>65</v>
      </c>
      <c r="H15" s="138"/>
      <c r="I15" s="138"/>
      <c r="J15" s="138"/>
    </row>
    <row r="16" spans="1:11" s="133" customFormat="1" ht="23.1" customHeight="1">
      <c r="A16" s="1287" t="s">
        <v>761</v>
      </c>
      <c r="B16" s="1288"/>
      <c r="C16" s="736">
        <v>893</v>
      </c>
      <c r="D16" s="136"/>
      <c r="E16" s="138">
        <v>818</v>
      </c>
      <c r="F16" s="138"/>
      <c r="G16" s="138">
        <v>75</v>
      </c>
      <c r="H16" s="138"/>
      <c r="I16" s="138"/>
      <c r="J16" s="138"/>
    </row>
    <row r="17" spans="1:11" ht="23.1" customHeight="1">
      <c r="A17" s="1287" t="s">
        <v>762</v>
      </c>
      <c r="B17" s="1288"/>
      <c r="C17" s="736">
        <v>101</v>
      </c>
      <c r="D17" s="136"/>
      <c r="E17" s="138">
        <v>101</v>
      </c>
      <c r="F17" s="138"/>
      <c r="G17" s="138"/>
      <c r="H17" s="138"/>
      <c r="I17" s="138"/>
      <c r="J17" s="138"/>
      <c r="K17" s="133"/>
    </row>
    <row r="18" spans="1:11" ht="23.1" customHeight="1">
      <c r="A18" s="1287" t="s">
        <v>763</v>
      </c>
      <c r="B18" s="1288"/>
      <c r="C18" s="736">
        <v>5105</v>
      </c>
      <c r="D18" s="136"/>
      <c r="E18" s="138">
        <v>4250</v>
      </c>
      <c r="F18" s="138"/>
      <c r="G18" s="138">
        <v>855</v>
      </c>
      <c r="H18" s="138"/>
      <c r="I18" s="138"/>
      <c r="J18" s="138"/>
      <c r="K18" s="133"/>
    </row>
    <row r="19" spans="1:11" ht="23.1" customHeight="1">
      <c r="A19" s="1287" t="s">
        <v>764</v>
      </c>
      <c r="B19" s="1288"/>
      <c r="C19" s="736"/>
      <c r="D19" s="136"/>
      <c r="E19" s="138"/>
      <c r="F19" s="138"/>
      <c r="G19" s="138"/>
      <c r="H19" s="138"/>
      <c r="I19" s="138"/>
      <c r="J19" s="138"/>
    </row>
    <row r="20" spans="1:11" ht="23.1" customHeight="1">
      <c r="A20" s="1287" t="s">
        <v>765</v>
      </c>
      <c r="B20" s="1288"/>
      <c r="C20" s="736">
        <v>100</v>
      </c>
      <c r="D20" s="136"/>
      <c r="E20" s="138">
        <v>100</v>
      </c>
      <c r="F20" s="138"/>
      <c r="G20" s="138"/>
      <c r="H20" s="138"/>
      <c r="I20" s="138"/>
      <c r="J20" s="138"/>
    </row>
    <row r="21" spans="1:11" ht="23.1" customHeight="1">
      <c r="A21" s="1287" t="s">
        <v>766</v>
      </c>
      <c r="B21" s="1288"/>
      <c r="C21" s="736"/>
      <c r="D21" s="136"/>
      <c r="E21" s="138"/>
      <c r="F21" s="138"/>
      <c r="G21" s="138"/>
      <c r="H21" s="138"/>
      <c r="I21" s="138"/>
      <c r="J21" s="138"/>
    </row>
    <row r="22" spans="1:11" ht="23.1" customHeight="1">
      <c r="A22" s="1283" t="s">
        <v>767</v>
      </c>
      <c r="B22" s="1284"/>
      <c r="C22" s="736">
        <v>6680</v>
      </c>
      <c r="D22" s="136"/>
      <c r="E22" s="138">
        <v>5060</v>
      </c>
      <c r="F22" s="138"/>
      <c r="G22" s="138">
        <v>1620</v>
      </c>
      <c r="H22" s="138"/>
      <c r="I22" s="138"/>
      <c r="J22" s="138"/>
    </row>
    <row r="23" spans="1:11" ht="23.1" customHeight="1">
      <c r="A23" s="1283" t="s">
        <v>768</v>
      </c>
      <c r="B23" s="1284"/>
      <c r="C23" s="736">
        <v>5750</v>
      </c>
      <c r="D23" s="136"/>
      <c r="E23" s="138">
        <v>5750</v>
      </c>
      <c r="F23" s="138"/>
      <c r="G23" s="138"/>
      <c r="H23" s="138"/>
      <c r="I23" s="138"/>
      <c r="J23" s="138"/>
    </row>
    <row r="24" spans="1:11" ht="23.1" customHeight="1">
      <c r="A24" s="1283" t="s">
        <v>769</v>
      </c>
      <c r="B24" s="1284"/>
      <c r="C24" s="736">
        <v>90</v>
      </c>
      <c r="D24" s="136"/>
      <c r="E24" s="138">
        <v>90</v>
      </c>
      <c r="F24" s="138"/>
      <c r="G24" s="138"/>
      <c r="H24" s="138"/>
      <c r="I24" s="138"/>
      <c r="J24" s="138"/>
    </row>
    <row r="25" spans="1:11" ht="23.1" customHeight="1">
      <c r="A25" s="1283" t="s">
        <v>770</v>
      </c>
      <c r="B25" s="1284"/>
      <c r="C25" s="736">
        <v>10</v>
      </c>
      <c r="D25" s="136"/>
      <c r="E25" s="138">
        <v>10</v>
      </c>
      <c r="F25" s="138"/>
      <c r="G25" s="138"/>
      <c r="H25" s="138"/>
      <c r="I25" s="138"/>
      <c r="J25" s="138"/>
    </row>
    <row r="26" spans="1:11" ht="23.1" customHeight="1">
      <c r="A26" s="1283" t="s">
        <v>771</v>
      </c>
      <c r="B26" s="1284"/>
      <c r="C26" s="736"/>
      <c r="D26" s="136"/>
      <c r="E26" s="138"/>
      <c r="F26" s="138"/>
      <c r="G26" s="138"/>
      <c r="H26" s="138"/>
      <c r="I26" s="138"/>
      <c r="J26" s="138"/>
    </row>
    <row r="27" spans="1:11" ht="23.1" customHeight="1">
      <c r="A27" s="1283" t="s">
        <v>772</v>
      </c>
      <c r="B27" s="1284"/>
      <c r="C27" s="736">
        <v>137</v>
      </c>
      <c r="D27" s="136"/>
      <c r="E27" s="138">
        <v>137</v>
      </c>
      <c r="F27" s="138"/>
      <c r="G27" s="138"/>
      <c r="H27" s="138"/>
      <c r="I27" s="138"/>
      <c r="J27" s="138"/>
    </row>
    <row r="28" spans="1:11" ht="23.1" customHeight="1">
      <c r="A28" s="1283" t="s">
        <v>773</v>
      </c>
      <c r="B28" s="1284"/>
      <c r="C28" s="736">
        <v>60</v>
      </c>
      <c r="E28" s="133">
        <v>60</v>
      </c>
      <c r="F28" s="133"/>
      <c r="G28" s="133"/>
      <c r="H28" s="133"/>
      <c r="I28" s="133"/>
      <c r="J28" s="133"/>
    </row>
    <row r="29" spans="1:11" ht="23.1" customHeight="1">
      <c r="A29" s="1283" t="s">
        <v>774</v>
      </c>
      <c r="B29" s="1284"/>
      <c r="C29" s="736"/>
      <c r="E29" s="133"/>
      <c r="F29" s="133"/>
      <c r="G29" s="133"/>
      <c r="H29" s="133"/>
      <c r="I29" s="133"/>
      <c r="J29" s="133"/>
    </row>
    <row r="30" spans="1:11" ht="36" customHeight="1">
      <c r="A30" s="1283" t="s">
        <v>775</v>
      </c>
      <c r="B30" s="1284"/>
      <c r="C30" s="736"/>
      <c r="E30" s="133"/>
      <c r="F30" s="133"/>
      <c r="G30" s="133"/>
      <c r="H30" s="133"/>
      <c r="I30" s="133"/>
      <c r="J30" s="133"/>
    </row>
    <row r="31" spans="1:11" ht="37.5" customHeight="1">
      <c r="A31" s="1283" t="s">
        <v>776</v>
      </c>
      <c r="B31" s="1284"/>
      <c r="C31" s="736">
        <v>75</v>
      </c>
      <c r="E31" s="133"/>
      <c r="F31" s="133"/>
      <c r="G31" s="133">
        <v>75</v>
      </c>
      <c r="H31" s="133"/>
      <c r="I31" s="133"/>
      <c r="J31" s="133"/>
    </row>
    <row r="32" spans="1:11" ht="23.1" customHeight="1">
      <c r="A32" s="1283" t="s">
        <v>777</v>
      </c>
      <c r="B32" s="1284"/>
      <c r="E32" s="133"/>
      <c r="F32" s="133"/>
      <c r="G32" s="133"/>
      <c r="H32" s="133"/>
      <c r="I32" s="133"/>
      <c r="J32" s="133"/>
    </row>
    <row r="33" spans="1:10" ht="23.1" customHeight="1">
      <c r="A33" s="1283" t="s">
        <v>778</v>
      </c>
      <c r="B33" s="1284"/>
      <c r="E33" s="133"/>
      <c r="F33" s="133"/>
      <c r="G33" s="133"/>
      <c r="H33" s="133"/>
      <c r="I33" s="133"/>
      <c r="J33" s="133"/>
    </row>
    <row r="34" spans="1:10" ht="23.1" customHeight="1" thickBot="1">
      <c r="A34" s="1529" t="s">
        <v>779</v>
      </c>
      <c r="B34" s="1530"/>
      <c r="C34" s="658">
        <v>100</v>
      </c>
      <c r="D34" s="659"/>
      <c r="E34" s="660">
        <v>100</v>
      </c>
      <c r="F34" s="660"/>
      <c r="G34" s="660"/>
      <c r="H34" s="660"/>
      <c r="I34" s="660"/>
      <c r="J34" s="660"/>
    </row>
    <row r="35" spans="1:10">
      <c r="A35" s="143" t="s">
        <v>733</v>
      </c>
      <c r="B35" s="144" t="s">
        <v>734</v>
      </c>
      <c r="C35" s="132"/>
      <c r="D35" s="132"/>
      <c r="E35" s="145" t="s">
        <v>780</v>
      </c>
      <c r="F35" s="145"/>
      <c r="G35" s="145" t="s">
        <v>736</v>
      </c>
      <c r="J35" s="145" t="s">
        <v>1697</v>
      </c>
    </row>
    <row r="36" spans="1:10">
      <c r="A36" s="132"/>
      <c r="B36" s="132"/>
      <c r="E36" s="145" t="s">
        <v>782</v>
      </c>
      <c r="F36" s="145"/>
      <c r="J36" s="145"/>
    </row>
    <row r="37" spans="1:10">
      <c r="A37" s="132"/>
      <c r="B37" s="132"/>
      <c r="E37" s="145"/>
      <c r="F37" s="145"/>
      <c r="J37" s="145"/>
    </row>
    <row r="38" spans="1:10">
      <c r="A38" s="146" t="s">
        <v>783</v>
      </c>
      <c r="B38" s="147"/>
    </row>
    <row r="39" spans="1:10" ht="30.6" customHeight="1">
      <c r="A39" s="1282" t="s">
        <v>784</v>
      </c>
      <c r="B39" s="1282"/>
      <c r="C39" s="1282"/>
      <c r="D39" s="1282"/>
      <c r="E39" s="1282"/>
      <c r="F39" s="1282"/>
      <c r="G39" s="1282"/>
      <c r="H39" s="1282"/>
      <c r="I39" s="1282"/>
      <c r="J39" s="1282"/>
    </row>
    <row r="40" spans="1:10">
      <c r="A40" s="148" t="s">
        <v>785</v>
      </c>
      <c r="B40" s="147"/>
    </row>
    <row r="41" spans="1:10">
      <c r="A41" s="149"/>
    </row>
  </sheetData>
  <mergeCells count="38">
    <mergeCell ref="A39:J39"/>
    <mergeCell ref="A29:B29"/>
    <mergeCell ref="A30:B30"/>
    <mergeCell ref="A31:B31"/>
    <mergeCell ref="A32:B32"/>
    <mergeCell ref="A33:B33"/>
    <mergeCell ref="A34:B34"/>
    <mergeCell ref="A28:B28"/>
    <mergeCell ref="A17:B17"/>
    <mergeCell ref="A18:B18"/>
    <mergeCell ref="A19:B19"/>
    <mergeCell ref="A20:B20"/>
    <mergeCell ref="A21:B21"/>
    <mergeCell ref="A22:B22"/>
    <mergeCell ref="A23:B23"/>
    <mergeCell ref="A24:B24"/>
    <mergeCell ref="A25:B25"/>
    <mergeCell ref="A26:B26"/>
    <mergeCell ref="A27:B27"/>
    <mergeCell ref="A16:B16"/>
    <mergeCell ref="A5:J5"/>
    <mergeCell ref="A6:B10"/>
    <mergeCell ref="C6:D10"/>
    <mergeCell ref="E6:J6"/>
    <mergeCell ref="E7:F10"/>
    <mergeCell ref="G7:H10"/>
    <mergeCell ref="I7:J10"/>
    <mergeCell ref="A11:B11"/>
    <mergeCell ref="A12:B12"/>
    <mergeCell ref="A13:B13"/>
    <mergeCell ref="A14:B14"/>
    <mergeCell ref="A15:B15"/>
    <mergeCell ref="A4:F4"/>
    <mergeCell ref="A1:B1"/>
    <mergeCell ref="H1:J1"/>
    <mergeCell ref="A2:B2"/>
    <mergeCell ref="H2:J2"/>
    <mergeCell ref="A3:J3"/>
  </mergeCells>
  <phoneticPr fontId="7" type="noConversion"/>
  <hyperlinks>
    <hyperlink ref="K3" location="預告統計資料發布時間表!A1" display="回發布時間表" xr:uid="{A7E1C8CC-6724-427B-9F5D-AD0C7BBA28C4}"/>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99353-AA3E-4054-A704-594CDBA40547}">
  <dimension ref="A1:M102"/>
  <sheetViews>
    <sheetView showGridLines="0" view="pageBreakPreview" zoomScaleNormal="100" zoomScaleSheetLayoutView="100" workbookViewId="0">
      <pane xSplit="5" ySplit="6" topLeftCell="F93" activePane="bottomRight" state="frozen"/>
      <selection pane="topRight" activeCell="F1" sqref="F1"/>
      <selection pane="bottomLeft" activeCell="A7" sqref="A7"/>
      <selection pane="bottomRight" activeCell="L3" sqref="L3"/>
    </sheetView>
  </sheetViews>
  <sheetFormatPr defaultColWidth="9" defaultRowHeight="16.2"/>
  <cols>
    <col min="1" max="3" width="3" style="73" customWidth="1"/>
    <col min="4" max="4" width="17.44140625" style="73" customWidth="1"/>
    <col min="5" max="5" width="17.33203125" style="73" customWidth="1"/>
    <col min="6" max="6" width="18" style="126" customWidth="1"/>
    <col min="7" max="7" width="22.109375" style="126" customWidth="1"/>
    <col min="8" max="8" width="18" style="126" customWidth="1"/>
    <col min="9" max="9" width="22.109375" style="126" customWidth="1"/>
    <col min="10" max="10" width="17.88671875" style="126" customWidth="1"/>
    <col min="11" max="11" width="26.109375" style="126" customWidth="1"/>
    <col min="12" max="256" width="9" style="73"/>
    <col min="257" max="259" width="3" style="73" customWidth="1"/>
    <col min="260" max="260" width="17.44140625" style="73" customWidth="1"/>
    <col min="261" max="261" width="17.33203125" style="73" customWidth="1"/>
    <col min="262" max="262" width="18" style="73" customWidth="1"/>
    <col min="263" max="263" width="22.109375" style="73" customWidth="1"/>
    <col min="264" max="264" width="18" style="73" customWidth="1"/>
    <col min="265" max="265" width="22.109375" style="73" customWidth="1"/>
    <col min="266" max="266" width="17.88671875" style="73" customWidth="1"/>
    <col min="267" max="267" width="26.109375" style="73" customWidth="1"/>
    <col min="268" max="512" width="9" style="73"/>
    <col min="513" max="515" width="3" style="73" customWidth="1"/>
    <col min="516" max="516" width="17.44140625" style="73" customWidth="1"/>
    <col min="517" max="517" width="17.33203125" style="73" customWidth="1"/>
    <col min="518" max="518" width="18" style="73" customWidth="1"/>
    <col min="519" max="519" width="22.109375" style="73" customWidth="1"/>
    <col min="520" max="520" width="18" style="73" customWidth="1"/>
    <col min="521" max="521" width="22.109375" style="73" customWidth="1"/>
    <col min="522" max="522" width="17.88671875" style="73" customWidth="1"/>
    <col min="523" max="523" width="26.109375" style="73" customWidth="1"/>
    <col min="524" max="768" width="9" style="73"/>
    <col min="769" max="771" width="3" style="73" customWidth="1"/>
    <col min="772" max="772" width="17.44140625" style="73" customWidth="1"/>
    <col min="773" max="773" width="17.33203125" style="73" customWidth="1"/>
    <col min="774" max="774" width="18" style="73" customWidth="1"/>
    <col min="775" max="775" width="22.109375" style="73" customWidth="1"/>
    <col min="776" max="776" width="18" style="73" customWidth="1"/>
    <col min="777" max="777" width="22.109375" style="73" customWidth="1"/>
    <col min="778" max="778" width="17.88671875" style="73" customWidth="1"/>
    <col min="779" max="779" width="26.109375" style="73" customWidth="1"/>
    <col min="780" max="1024" width="9" style="73"/>
    <col min="1025" max="1027" width="3" style="73" customWidth="1"/>
    <col min="1028" max="1028" width="17.44140625" style="73" customWidth="1"/>
    <col min="1029" max="1029" width="17.33203125" style="73" customWidth="1"/>
    <col min="1030" max="1030" width="18" style="73" customWidth="1"/>
    <col min="1031" max="1031" width="22.109375" style="73" customWidth="1"/>
    <col min="1032" max="1032" width="18" style="73" customWidth="1"/>
    <col min="1033" max="1033" width="22.109375" style="73" customWidth="1"/>
    <col min="1034" max="1034" width="17.88671875" style="73" customWidth="1"/>
    <col min="1035" max="1035" width="26.109375" style="73" customWidth="1"/>
    <col min="1036" max="1280" width="9" style="73"/>
    <col min="1281" max="1283" width="3" style="73" customWidth="1"/>
    <col min="1284" max="1284" width="17.44140625" style="73" customWidth="1"/>
    <col min="1285" max="1285" width="17.33203125" style="73" customWidth="1"/>
    <col min="1286" max="1286" width="18" style="73" customWidth="1"/>
    <col min="1287" max="1287" width="22.109375" style="73" customWidth="1"/>
    <col min="1288" max="1288" width="18" style="73" customWidth="1"/>
    <col min="1289" max="1289" width="22.109375" style="73" customWidth="1"/>
    <col min="1290" max="1290" width="17.88671875" style="73" customWidth="1"/>
    <col min="1291" max="1291" width="26.109375" style="73" customWidth="1"/>
    <col min="1292" max="1536" width="9" style="73"/>
    <col min="1537" max="1539" width="3" style="73" customWidth="1"/>
    <col min="1540" max="1540" width="17.44140625" style="73" customWidth="1"/>
    <col min="1541" max="1541" width="17.33203125" style="73" customWidth="1"/>
    <col min="1542" max="1542" width="18" style="73" customWidth="1"/>
    <col min="1543" max="1543" width="22.109375" style="73" customWidth="1"/>
    <col min="1544" max="1544" width="18" style="73" customWidth="1"/>
    <col min="1545" max="1545" width="22.109375" style="73" customWidth="1"/>
    <col min="1546" max="1546" width="17.88671875" style="73" customWidth="1"/>
    <col min="1547" max="1547" width="26.109375" style="73" customWidth="1"/>
    <col min="1548" max="1792" width="9" style="73"/>
    <col min="1793" max="1795" width="3" style="73" customWidth="1"/>
    <col min="1796" max="1796" width="17.44140625" style="73" customWidth="1"/>
    <col min="1797" max="1797" width="17.33203125" style="73" customWidth="1"/>
    <col min="1798" max="1798" width="18" style="73" customWidth="1"/>
    <col min="1799" max="1799" width="22.109375" style="73" customWidth="1"/>
    <col min="1800" max="1800" width="18" style="73" customWidth="1"/>
    <col min="1801" max="1801" width="22.109375" style="73" customWidth="1"/>
    <col min="1802" max="1802" width="17.88671875" style="73" customWidth="1"/>
    <col min="1803" max="1803" width="26.109375" style="73" customWidth="1"/>
    <col min="1804" max="2048" width="9" style="73"/>
    <col min="2049" max="2051" width="3" style="73" customWidth="1"/>
    <col min="2052" max="2052" width="17.44140625" style="73" customWidth="1"/>
    <col min="2053" max="2053" width="17.33203125" style="73" customWidth="1"/>
    <col min="2054" max="2054" width="18" style="73" customWidth="1"/>
    <col min="2055" max="2055" width="22.109375" style="73" customWidth="1"/>
    <col min="2056" max="2056" width="18" style="73" customWidth="1"/>
    <col min="2057" max="2057" width="22.109375" style="73" customWidth="1"/>
    <col min="2058" max="2058" width="17.88671875" style="73" customWidth="1"/>
    <col min="2059" max="2059" width="26.109375" style="73" customWidth="1"/>
    <col min="2060" max="2304" width="9" style="73"/>
    <col min="2305" max="2307" width="3" style="73" customWidth="1"/>
    <col min="2308" max="2308" width="17.44140625" style="73" customWidth="1"/>
    <col min="2309" max="2309" width="17.33203125" style="73" customWidth="1"/>
    <col min="2310" max="2310" width="18" style="73" customWidth="1"/>
    <col min="2311" max="2311" width="22.109375" style="73" customWidth="1"/>
    <col min="2312" max="2312" width="18" style="73" customWidth="1"/>
    <col min="2313" max="2313" width="22.109375" style="73" customWidth="1"/>
    <col min="2314" max="2314" width="17.88671875" style="73" customWidth="1"/>
    <col min="2315" max="2315" width="26.109375" style="73" customWidth="1"/>
    <col min="2316" max="2560" width="9" style="73"/>
    <col min="2561" max="2563" width="3" style="73" customWidth="1"/>
    <col min="2564" max="2564" width="17.44140625" style="73" customWidth="1"/>
    <col min="2565" max="2565" width="17.33203125" style="73" customWidth="1"/>
    <col min="2566" max="2566" width="18" style="73" customWidth="1"/>
    <col min="2567" max="2567" width="22.109375" style="73" customWidth="1"/>
    <col min="2568" max="2568" width="18" style="73" customWidth="1"/>
    <col min="2569" max="2569" width="22.109375" style="73" customWidth="1"/>
    <col min="2570" max="2570" width="17.88671875" style="73" customWidth="1"/>
    <col min="2571" max="2571" width="26.109375" style="73" customWidth="1"/>
    <col min="2572" max="2816" width="9" style="73"/>
    <col min="2817" max="2819" width="3" style="73" customWidth="1"/>
    <col min="2820" max="2820" width="17.44140625" style="73" customWidth="1"/>
    <col min="2821" max="2821" width="17.33203125" style="73" customWidth="1"/>
    <col min="2822" max="2822" width="18" style="73" customWidth="1"/>
    <col min="2823" max="2823" width="22.109375" style="73" customWidth="1"/>
    <col min="2824" max="2824" width="18" style="73" customWidth="1"/>
    <col min="2825" max="2825" width="22.109375" style="73" customWidth="1"/>
    <col min="2826" max="2826" width="17.88671875" style="73" customWidth="1"/>
    <col min="2827" max="2827" width="26.109375" style="73" customWidth="1"/>
    <col min="2828" max="3072" width="9" style="73"/>
    <col min="3073" max="3075" width="3" style="73" customWidth="1"/>
    <col min="3076" max="3076" width="17.44140625" style="73" customWidth="1"/>
    <col min="3077" max="3077" width="17.33203125" style="73" customWidth="1"/>
    <col min="3078" max="3078" width="18" style="73" customWidth="1"/>
    <col min="3079" max="3079" width="22.109375" style="73" customWidth="1"/>
    <col min="3080" max="3080" width="18" style="73" customWidth="1"/>
    <col min="3081" max="3081" width="22.109375" style="73" customWidth="1"/>
    <col min="3082" max="3082" width="17.88671875" style="73" customWidth="1"/>
    <col min="3083" max="3083" width="26.109375" style="73" customWidth="1"/>
    <col min="3084" max="3328" width="9" style="73"/>
    <col min="3329" max="3331" width="3" style="73" customWidth="1"/>
    <col min="3332" max="3332" width="17.44140625" style="73" customWidth="1"/>
    <col min="3333" max="3333" width="17.33203125" style="73" customWidth="1"/>
    <col min="3334" max="3334" width="18" style="73" customWidth="1"/>
    <col min="3335" max="3335" width="22.109375" style="73" customWidth="1"/>
    <col min="3336" max="3336" width="18" style="73" customWidth="1"/>
    <col min="3337" max="3337" width="22.109375" style="73" customWidth="1"/>
    <col min="3338" max="3338" width="17.88671875" style="73" customWidth="1"/>
    <col min="3339" max="3339" width="26.109375" style="73" customWidth="1"/>
    <col min="3340" max="3584" width="9" style="73"/>
    <col min="3585" max="3587" width="3" style="73" customWidth="1"/>
    <col min="3588" max="3588" width="17.44140625" style="73" customWidth="1"/>
    <col min="3589" max="3589" width="17.33203125" style="73" customWidth="1"/>
    <col min="3590" max="3590" width="18" style="73" customWidth="1"/>
    <col min="3591" max="3591" width="22.109375" style="73" customWidth="1"/>
    <col min="3592" max="3592" width="18" style="73" customWidth="1"/>
    <col min="3593" max="3593" width="22.109375" style="73" customWidth="1"/>
    <col min="3594" max="3594" width="17.88671875" style="73" customWidth="1"/>
    <col min="3595" max="3595" width="26.109375" style="73" customWidth="1"/>
    <col min="3596" max="3840" width="9" style="73"/>
    <col min="3841" max="3843" width="3" style="73" customWidth="1"/>
    <col min="3844" max="3844" width="17.44140625" style="73" customWidth="1"/>
    <col min="3845" max="3845" width="17.33203125" style="73" customWidth="1"/>
    <col min="3846" max="3846" width="18" style="73" customWidth="1"/>
    <col min="3847" max="3847" width="22.109375" style="73" customWidth="1"/>
    <col min="3848" max="3848" width="18" style="73" customWidth="1"/>
    <col min="3849" max="3849" width="22.109375" style="73" customWidth="1"/>
    <col min="3850" max="3850" width="17.88671875" style="73" customWidth="1"/>
    <col min="3851" max="3851" width="26.109375" style="73" customWidth="1"/>
    <col min="3852" max="4096" width="9" style="73"/>
    <col min="4097" max="4099" width="3" style="73" customWidth="1"/>
    <col min="4100" max="4100" width="17.44140625" style="73" customWidth="1"/>
    <col min="4101" max="4101" width="17.33203125" style="73" customWidth="1"/>
    <col min="4102" max="4102" width="18" style="73" customWidth="1"/>
    <col min="4103" max="4103" width="22.109375" style="73" customWidth="1"/>
    <col min="4104" max="4104" width="18" style="73" customWidth="1"/>
    <col min="4105" max="4105" width="22.109375" style="73" customWidth="1"/>
    <col min="4106" max="4106" width="17.88671875" style="73" customWidth="1"/>
    <col min="4107" max="4107" width="26.109375" style="73" customWidth="1"/>
    <col min="4108" max="4352" width="9" style="73"/>
    <col min="4353" max="4355" width="3" style="73" customWidth="1"/>
    <col min="4356" max="4356" width="17.44140625" style="73" customWidth="1"/>
    <col min="4357" max="4357" width="17.33203125" style="73" customWidth="1"/>
    <col min="4358" max="4358" width="18" style="73" customWidth="1"/>
    <col min="4359" max="4359" width="22.109375" style="73" customWidth="1"/>
    <col min="4360" max="4360" width="18" style="73" customWidth="1"/>
    <col min="4361" max="4361" width="22.109375" style="73" customWidth="1"/>
    <col min="4362" max="4362" width="17.88671875" style="73" customWidth="1"/>
    <col min="4363" max="4363" width="26.109375" style="73" customWidth="1"/>
    <col min="4364" max="4608" width="9" style="73"/>
    <col min="4609" max="4611" width="3" style="73" customWidth="1"/>
    <col min="4612" max="4612" width="17.44140625" style="73" customWidth="1"/>
    <col min="4613" max="4613" width="17.33203125" style="73" customWidth="1"/>
    <col min="4614" max="4614" width="18" style="73" customWidth="1"/>
    <col min="4615" max="4615" width="22.109375" style="73" customWidth="1"/>
    <col min="4616" max="4616" width="18" style="73" customWidth="1"/>
    <col min="4617" max="4617" width="22.109375" style="73" customWidth="1"/>
    <col min="4618" max="4618" width="17.88671875" style="73" customWidth="1"/>
    <col min="4619" max="4619" width="26.109375" style="73" customWidth="1"/>
    <col min="4620" max="4864" width="9" style="73"/>
    <col min="4865" max="4867" width="3" style="73" customWidth="1"/>
    <col min="4868" max="4868" width="17.44140625" style="73" customWidth="1"/>
    <col min="4869" max="4869" width="17.33203125" style="73" customWidth="1"/>
    <col min="4870" max="4870" width="18" style="73" customWidth="1"/>
    <col min="4871" max="4871" width="22.109375" style="73" customWidth="1"/>
    <col min="4872" max="4872" width="18" style="73" customWidth="1"/>
    <col min="4873" max="4873" width="22.109375" style="73" customWidth="1"/>
    <col min="4874" max="4874" width="17.88671875" style="73" customWidth="1"/>
    <col min="4875" max="4875" width="26.109375" style="73" customWidth="1"/>
    <col min="4876" max="5120" width="9" style="73"/>
    <col min="5121" max="5123" width="3" style="73" customWidth="1"/>
    <col min="5124" max="5124" width="17.44140625" style="73" customWidth="1"/>
    <col min="5125" max="5125" width="17.33203125" style="73" customWidth="1"/>
    <col min="5126" max="5126" width="18" style="73" customWidth="1"/>
    <col min="5127" max="5127" width="22.109375" style="73" customWidth="1"/>
    <col min="5128" max="5128" width="18" style="73" customWidth="1"/>
    <col min="5129" max="5129" width="22.109375" style="73" customWidth="1"/>
    <col min="5130" max="5130" width="17.88671875" style="73" customWidth="1"/>
    <col min="5131" max="5131" width="26.109375" style="73" customWidth="1"/>
    <col min="5132" max="5376" width="9" style="73"/>
    <col min="5377" max="5379" width="3" style="73" customWidth="1"/>
    <col min="5380" max="5380" width="17.44140625" style="73" customWidth="1"/>
    <col min="5381" max="5381" width="17.33203125" style="73" customWidth="1"/>
    <col min="5382" max="5382" width="18" style="73" customWidth="1"/>
    <col min="5383" max="5383" width="22.109375" style="73" customWidth="1"/>
    <col min="5384" max="5384" width="18" style="73" customWidth="1"/>
    <col min="5385" max="5385" width="22.109375" style="73" customWidth="1"/>
    <col min="5386" max="5386" width="17.88671875" style="73" customWidth="1"/>
    <col min="5387" max="5387" width="26.109375" style="73" customWidth="1"/>
    <col min="5388" max="5632" width="9" style="73"/>
    <col min="5633" max="5635" width="3" style="73" customWidth="1"/>
    <col min="5636" max="5636" width="17.44140625" style="73" customWidth="1"/>
    <col min="5637" max="5637" width="17.33203125" style="73" customWidth="1"/>
    <col min="5638" max="5638" width="18" style="73" customWidth="1"/>
    <col min="5639" max="5639" width="22.109375" style="73" customWidth="1"/>
    <col min="5640" max="5640" width="18" style="73" customWidth="1"/>
    <col min="5641" max="5641" width="22.109375" style="73" customWidth="1"/>
    <col min="5642" max="5642" width="17.88671875" style="73" customWidth="1"/>
    <col min="5643" max="5643" width="26.109375" style="73" customWidth="1"/>
    <col min="5644" max="5888" width="9" style="73"/>
    <col min="5889" max="5891" width="3" style="73" customWidth="1"/>
    <col min="5892" max="5892" width="17.44140625" style="73" customWidth="1"/>
    <col min="5893" max="5893" width="17.33203125" style="73" customWidth="1"/>
    <col min="5894" max="5894" width="18" style="73" customWidth="1"/>
    <col min="5895" max="5895" width="22.109375" style="73" customWidth="1"/>
    <col min="5896" max="5896" width="18" style="73" customWidth="1"/>
    <col min="5897" max="5897" width="22.109375" style="73" customWidth="1"/>
    <col min="5898" max="5898" width="17.88671875" style="73" customWidth="1"/>
    <col min="5899" max="5899" width="26.109375" style="73" customWidth="1"/>
    <col min="5900" max="6144" width="9" style="73"/>
    <col min="6145" max="6147" width="3" style="73" customWidth="1"/>
    <col min="6148" max="6148" width="17.44140625" style="73" customWidth="1"/>
    <col min="6149" max="6149" width="17.33203125" style="73" customWidth="1"/>
    <col min="6150" max="6150" width="18" style="73" customWidth="1"/>
    <col min="6151" max="6151" width="22.109375" style="73" customWidth="1"/>
    <col min="6152" max="6152" width="18" style="73" customWidth="1"/>
    <col min="6153" max="6153" width="22.109375" style="73" customWidth="1"/>
    <col min="6154" max="6154" width="17.88671875" style="73" customWidth="1"/>
    <col min="6155" max="6155" width="26.109375" style="73" customWidth="1"/>
    <col min="6156" max="6400" width="9" style="73"/>
    <col min="6401" max="6403" width="3" style="73" customWidth="1"/>
    <col min="6404" max="6404" width="17.44140625" style="73" customWidth="1"/>
    <col min="6405" max="6405" width="17.33203125" style="73" customWidth="1"/>
    <col min="6406" max="6406" width="18" style="73" customWidth="1"/>
    <col min="6407" max="6407" width="22.109375" style="73" customWidth="1"/>
    <col min="6408" max="6408" width="18" style="73" customWidth="1"/>
    <col min="6409" max="6409" width="22.109375" style="73" customWidth="1"/>
    <col min="6410" max="6410" width="17.88671875" style="73" customWidth="1"/>
    <col min="6411" max="6411" width="26.109375" style="73" customWidth="1"/>
    <col min="6412" max="6656" width="9" style="73"/>
    <col min="6657" max="6659" width="3" style="73" customWidth="1"/>
    <col min="6660" max="6660" width="17.44140625" style="73" customWidth="1"/>
    <col min="6661" max="6661" width="17.33203125" style="73" customWidth="1"/>
    <col min="6662" max="6662" width="18" style="73" customWidth="1"/>
    <col min="6663" max="6663" width="22.109375" style="73" customWidth="1"/>
    <col min="6664" max="6664" width="18" style="73" customWidth="1"/>
    <col min="6665" max="6665" width="22.109375" style="73" customWidth="1"/>
    <col min="6666" max="6666" width="17.88671875" style="73" customWidth="1"/>
    <col min="6667" max="6667" width="26.109375" style="73" customWidth="1"/>
    <col min="6668" max="6912" width="9" style="73"/>
    <col min="6913" max="6915" width="3" style="73" customWidth="1"/>
    <col min="6916" max="6916" width="17.44140625" style="73" customWidth="1"/>
    <col min="6917" max="6917" width="17.33203125" style="73" customWidth="1"/>
    <col min="6918" max="6918" width="18" style="73" customWidth="1"/>
    <col min="6919" max="6919" width="22.109375" style="73" customWidth="1"/>
    <col min="6920" max="6920" width="18" style="73" customWidth="1"/>
    <col min="6921" max="6921" width="22.109375" style="73" customWidth="1"/>
    <col min="6922" max="6922" width="17.88671875" style="73" customWidth="1"/>
    <col min="6923" max="6923" width="26.109375" style="73" customWidth="1"/>
    <col min="6924" max="7168" width="9" style="73"/>
    <col min="7169" max="7171" width="3" style="73" customWidth="1"/>
    <col min="7172" max="7172" width="17.44140625" style="73" customWidth="1"/>
    <col min="7173" max="7173" width="17.33203125" style="73" customWidth="1"/>
    <col min="7174" max="7174" width="18" style="73" customWidth="1"/>
    <col min="7175" max="7175" width="22.109375" style="73" customWidth="1"/>
    <col min="7176" max="7176" width="18" style="73" customWidth="1"/>
    <col min="7177" max="7177" width="22.109375" style="73" customWidth="1"/>
    <col min="7178" max="7178" width="17.88671875" style="73" customWidth="1"/>
    <col min="7179" max="7179" width="26.109375" style="73" customWidth="1"/>
    <col min="7180" max="7424" width="9" style="73"/>
    <col min="7425" max="7427" width="3" style="73" customWidth="1"/>
    <col min="7428" max="7428" width="17.44140625" style="73" customWidth="1"/>
    <col min="7429" max="7429" width="17.33203125" style="73" customWidth="1"/>
    <col min="7430" max="7430" width="18" style="73" customWidth="1"/>
    <col min="7431" max="7431" width="22.109375" style="73" customWidth="1"/>
    <col min="7432" max="7432" width="18" style="73" customWidth="1"/>
    <col min="7433" max="7433" width="22.109375" style="73" customWidth="1"/>
    <col min="7434" max="7434" width="17.88671875" style="73" customWidth="1"/>
    <col min="7435" max="7435" width="26.109375" style="73" customWidth="1"/>
    <col min="7436" max="7680" width="9" style="73"/>
    <col min="7681" max="7683" width="3" style="73" customWidth="1"/>
    <col min="7684" max="7684" width="17.44140625" style="73" customWidth="1"/>
    <col min="7685" max="7685" width="17.33203125" style="73" customWidth="1"/>
    <col min="7686" max="7686" width="18" style="73" customWidth="1"/>
    <col min="7687" max="7687" width="22.109375" style="73" customWidth="1"/>
    <col min="7688" max="7688" width="18" style="73" customWidth="1"/>
    <col min="7689" max="7689" width="22.109375" style="73" customWidth="1"/>
    <col min="7690" max="7690" width="17.88671875" style="73" customWidth="1"/>
    <col min="7691" max="7691" width="26.109375" style="73" customWidth="1"/>
    <col min="7692" max="7936" width="9" style="73"/>
    <col min="7937" max="7939" width="3" style="73" customWidth="1"/>
    <col min="7940" max="7940" width="17.44140625" style="73" customWidth="1"/>
    <col min="7941" max="7941" width="17.33203125" style="73" customWidth="1"/>
    <col min="7942" max="7942" width="18" style="73" customWidth="1"/>
    <col min="7943" max="7943" width="22.109375" style="73" customWidth="1"/>
    <col min="7944" max="7944" width="18" style="73" customWidth="1"/>
    <col min="7945" max="7945" width="22.109375" style="73" customWidth="1"/>
    <col min="7946" max="7946" width="17.88671875" style="73" customWidth="1"/>
    <col min="7947" max="7947" width="26.109375" style="73" customWidth="1"/>
    <col min="7948" max="8192" width="9" style="73"/>
    <col min="8193" max="8195" width="3" style="73" customWidth="1"/>
    <col min="8196" max="8196" width="17.44140625" style="73" customWidth="1"/>
    <col min="8197" max="8197" width="17.33203125" style="73" customWidth="1"/>
    <col min="8198" max="8198" width="18" style="73" customWidth="1"/>
    <col min="8199" max="8199" width="22.109375" style="73" customWidth="1"/>
    <col min="8200" max="8200" width="18" style="73" customWidth="1"/>
    <col min="8201" max="8201" width="22.109375" style="73" customWidth="1"/>
    <col min="8202" max="8202" width="17.88671875" style="73" customWidth="1"/>
    <col min="8203" max="8203" width="26.109375" style="73" customWidth="1"/>
    <col min="8204" max="8448" width="9" style="73"/>
    <col min="8449" max="8451" width="3" style="73" customWidth="1"/>
    <col min="8452" max="8452" width="17.44140625" style="73" customWidth="1"/>
    <col min="8453" max="8453" width="17.33203125" style="73" customWidth="1"/>
    <col min="8454" max="8454" width="18" style="73" customWidth="1"/>
    <col min="8455" max="8455" width="22.109375" style="73" customWidth="1"/>
    <col min="8456" max="8456" width="18" style="73" customWidth="1"/>
    <col min="8457" max="8457" width="22.109375" style="73" customWidth="1"/>
    <col min="8458" max="8458" width="17.88671875" style="73" customWidth="1"/>
    <col min="8459" max="8459" width="26.109375" style="73" customWidth="1"/>
    <col min="8460" max="8704" width="9" style="73"/>
    <col min="8705" max="8707" width="3" style="73" customWidth="1"/>
    <col min="8708" max="8708" width="17.44140625" style="73" customWidth="1"/>
    <col min="8709" max="8709" width="17.33203125" style="73" customWidth="1"/>
    <col min="8710" max="8710" width="18" style="73" customWidth="1"/>
    <col min="8711" max="8711" width="22.109375" style="73" customWidth="1"/>
    <col min="8712" max="8712" width="18" style="73" customWidth="1"/>
    <col min="8713" max="8713" width="22.109375" style="73" customWidth="1"/>
    <col min="8714" max="8714" width="17.88671875" style="73" customWidth="1"/>
    <col min="8715" max="8715" width="26.109375" style="73" customWidth="1"/>
    <col min="8716" max="8960" width="9" style="73"/>
    <col min="8961" max="8963" width="3" style="73" customWidth="1"/>
    <col min="8964" max="8964" width="17.44140625" style="73" customWidth="1"/>
    <col min="8965" max="8965" width="17.33203125" style="73" customWidth="1"/>
    <col min="8966" max="8966" width="18" style="73" customWidth="1"/>
    <col min="8967" max="8967" width="22.109375" style="73" customWidth="1"/>
    <col min="8968" max="8968" width="18" style="73" customWidth="1"/>
    <col min="8969" max="8969" width="22.109375" style="73" customWidth="1"/>
    <col min="8970" max="8970" width="17.88671875" style="73" customWidth="1"/>
    <col min="8971" max="8971" width="26.109375" style="73" customWidth="1"/>
    <col min="8972" max="9216" width="9" style="73"/>
    <col min="9217" max="9219" width="3" style="73" customWidth="1"/>
    <col min="9220" max="9220" width="17.44140625" style="73" customWidth="1"/>
    <col min="9221" max="9221" width="17.33203125" style="73" customWidth="1"/>
    <col min="9222" max="9222" width="18" style="73" customWidth="1"/>
    <col min="9223" max="9223" width="22.109375" style="73" customWidth="1"/>
    <col min="9224" max="9224" width="18" style="73" customWidth="1"/>
    <col min="9225" max="9225" width="22.109375" style="73" customWidth="1"/>
    <col min="9226" max="9226" width="17.88671875" style="73" customWidth="1"/>
    <col min="9227" max="9227" width="26.109375" style="73" customWidth="1"/>
    <col min="9228" max="9472" width="9" style="73"/>
    <col min="9473" max="9475" width="3" style="73" customWidth="1"/>
    <col min="9476" max="9476" width="17.44140625" style="73" customWidth="1"/>
    <col min="9477" max="9477" width="17.33203125" style="73" customWidth="1"/>
    <col min="9478" max="9478" width="18" style="73" customWidth="1"/>
    <col min="9479" max="9479" width="22.109375" style="73" customWidth="1"/>
    <col min="9480" max="9480" width="18" style="73" customWidth="1"/>
    <col min="9481" max="9481" width="22.109375" style="73" customWidth="1"/>
    <col min="9482" max="9482" width="17.88671875" style="73" customWidth="1"/>
    <col min="9483" max="9483" width="26.109375" style="73" customWidth="1"/>
    <col min="9484" max="9728" width="9" style="73"/>
    <col min="9729" max="9731" width="3" style="73" customWidth="1"/>
    <col min="9732" max="9732" width="17.44140625" style="73" customWidth="1"/>
    <col min="9733" max="9733" width="17.33203125" style="73" customWidth="1"/>
    <col min="9734" max="9734" width="18" style="73" customWidth="1"/>
    <col min="9735" max="9735" width="22.109375" style="73" customWidth="1"/>
    <col min="9736" max="9736" width="18" style="73" customWidth="1"/>
    <col min="9737" max="9737" width="22.109375" style="73" customWidth="1"/>
    <col min="9738" max="9738" width="17.88671875" style="73" customWidth="1"/>
    <col min="9739" max="9739" width="26.109375" style="73" customWidth="1"/>
    <col min="9740" max="9984" width="9" style="73"/>
    <col min="9985" max="9987" width="3" style="73" customWidth="1"/>
    <col min="9988" max="9988" width="17.44140625" style="73" customWidth="1"/>
    <col min="9989" max="9989" width="17.33203125" style="73" customWidth="1"/>
    <col min="9990" max="9990" width="18" style="73" customWidth="1"/>
    <col min="9991" max="9991" width="22.109375" style="73" customWidth="1"/>
    <col min="9992" max="9992" width="18" style="73" customWidth="1"/>
    <col min="9993" max="9993" width="22.109375" style="73" customWidth="1"/>
    <col min="9994" max="9994" width="17.88671875" style="73" customWidth="1"/>
    <col min="9995" max="9995" width="26.109375" style="73" customWidth="1"/>
    <col min="9996" max="10240" width="9" style="73"/>
    <col min="10241" max="10243" width="3" style="73" customWidth="1"/>
    <col min="10244" max="10244" width="17.44140625" style="73" customWidth="1"/>
    <col min="10245" max="10245" width="17.33203125" style="73" customWidth="1"/>
    <col min="10246" max="10246" width="18" style="73" customWidth="1"/>
    <col min="10247" max="10247" width="22.109375" style="73" customWidth="1"/>
    <col min="10248" max="10248" width="18" style="73" customWidth="1"/>
    <col min="10249" max="10249" width="22.109375" style="73" customWidth="1"/>
    <col min="10250" max="10250" width="17.88671875" style="73" customWidth="1"/>
    <col min="10251" max="10251" width="26.109375" style="73" customWidth="1"/>
    <col min="10252" max="10496" width="9" style="73"/>
    <col min="10497" max="10499" width="3" style="73" customWidth="1"/>
    <col min="10500" max="10500" width="17.44140625" style="73" customWidth="1"/>
    <col min="10501" max="10501" width="17.33203125" style="73" customWidth="1"/>
    <col min="10502" max="10502" width="18" style="73" customWidth="1"/>
    <col min="10503" max="10503" width="22.109375" style="73" customWidth="1"/>
    <col min="10504" max="10504" width="18" style="73" customWidth="1"/>
    <col min="10505" max="10505" width="22.109375" style="73" customWidth="1"/>
    <col min="10506" max="10506" width="17.88671875" style="73" customWidth="1"/>
    <col min="10507" max="10507" width="26.109375" style="73" customWidth="1"/>
    <col min="10508" max="10752" width="9" style="73"/>
    <col min="10753" max="10755" width="3" style="73" customWidth="1"/>
    <col min="10756" max="10756" width="17.44140625" style="73" customWidth="1"/>
    <col min="10757" max="10757" width="17.33203125" style="73" customWidth="1"/>
    <col min="10758" max="10758" width="18" style="73" customWidth="1"/>
    <col min="10759" max="10759" width="22.109375" style="73" customWidth="1"/>
    <col min="10760" max="10760" width="18" style="73" customWidth="1"/>
    <col min="10761" max="10761" width="22.109375" style="73" customWidth="1"/>
    <col min="10762" max="10762" width="17.88671875" style="73" customWidth="1"/>
    <col min="10763" max="10763" width="26.109375" style="73" customWidth="1"/>
    <col min="10764" max="11008" width="9" style="73"/>
    <col min="11009" max="11011" width="3" style="73" customWidth="1"/>
    <col min="11012" max="11012" width="17.44140625" style="73" customWidth="1"/>
    <col min="11013" max="11013" width="17.33203125" style="73" customWidth="1"/>
    <col min="11014" max="11014" width="18" style="73" customWidth="1"/>
    <col min="11015" max="11015" width="22.109375" style="73" customWidth="1"/>
    <col min="11016" max="11016" width="18" style="73" customWidth="1"/>
    <col min="11017" max="11017" width="22.109375" style="73" customWidth="1"/>
    <col min="11018" max="11018" width="17.88671875" style="73" customWidth="1"/>
    <col min="11019" max="11019" width="26.109375" style="73" customWidth="1"/>
    <col min="11020" max="11264" width="9" style="73"/>
    <col min="11265" max="11267" width="3" style="73" customWidth="1"/>
    <col min="11268" max="11268" width="17.44140625" style="73" customWidth="1"/>
    <col min="11269" max="11269" width="17.33203125" style="73" customWidth="1"/>
    <col min="11270" max="11270" width="18" style="73" customWidth="1"/>
    <col min="11271" max="11271" width="22.109375" style="73" customWidth="1"/>
    <col min="11272" max="11272" width="18" style="73" customWidth="1"/>
    <col min="11273" max="11273" width="22.109375" style="73" customWidth="1"/>
    <col min="11274" max="11274" width="17.88671875" style="73" customWidth="1"/>
    <col min="11275" max="11275" width="26.109375" style="73" customWidth="1"/>
    <col min="11276" max="11520" width="9" style="73"/>
    <col min="11521" max="11523" width="3" style="73" customWidth="1"/>
    <col min="11524" max="11524" width="17.44140625" style="73" customWidth="1"/>
    <col min="11525" max="11525" width="17.33203125" style="73" customWidth="1"/>
    <col min="11526" max="11526" width="18" style="73" customWidth="1"/>
    <col min="11527" max="11527" width="22.109375" style="73" customWidth="1"/>
    <col min="11528" max="11528" width="18" style="73" customWidth="1"/>
    <col min="11529" max="11529" width="22.109375" style="73" customWidth="1"/>
    <col min="11530" max="11530" width="17.88671875" style="73" customWidth="1"/>
    <col min="11531" max="11531" width="26.109375" style="73" customWidth="1"/>
    <col min="11532" max="11776" width="9" style="73"/>
    <col min="11777" max="11779" width="3" style="73" customWidth="1"/>
    <col min="11780" max="11780" width="17.44140625" style="73" customWidth="1"/>
    <col min="11781" max="11781" width="17.33203125" style="73" customWidth="1"/>
    <col min="11782" max="11782" width="18" style="73" customWidth="1"/>
    <col min="11783" max="11783" width="22.109375" style="73" customWidth="1"/>
    <col min="11784" max="11784" width="18" style="73" customWidth="1"/>
    <col min="11785" max="11785" width="22.109375" style="73" customWidth="1"/>
    <col min="11786" max="11786" width="17.88671875" style="73" customWidth="1"/>
    <col min="11787" max="11787" width="26.109375" style="73" customWidth="1"/>
    <col min="11788" max="12032" width="9" style="73"/>
    <col min="12033" max="12035" width="3" style="73" customWidth="1"/>
    <col min="12036" max="12036" width="17.44140625" style="73" customWidth="1"/>
    <col min="12037" max="12037" width="17.33203125" style="73" customWidth="1"/>
    <col min="12038" max="12038" width="18" style="73" customWidth="1"/>
    <col min="12039" max="12039" width="22.109375" style="73" customWidth="1"/>
    <col min="12040" max="12040" width="18" style="73" customWidth="1"/>
    <col min="12041" max="12041" width="22.109375" style="73" customWidth="1"/>
    <col min="12042" max="12042" width="17.88671875" style="73" customWidth="1"/>
    <col min="12043" max="12043" width="26.109375" style="73" customWidth="1"/>
    <col min="12044" max="12288" width="9" style="73"/>
    <col min="12289" max="12291" width="3" style="73" customWidth="1"/>
    <col min="12292" max="12292" width="17.44140625" style="73" customWidth="1"/>
    <col min="12293" max="12293" width="17.33203125" style="73" customWidth="1"/>
    <col min="12294" max="12294" width="18" style="73" customWidth="1"/>
    <col min="12295" max="12295" width="22.109375" style="73" customWidth="1"/>
    <col min="12296" max="12296" width="18" style="73" customWidth="1"/>
    <col min="12297" max="12297" width="22.109375" style="73" customWidth="1"/>
    <col min="12298" max="12298" width="17.88671875" style="73" customWidth="1"/>
    <col min="12299" max="12299" width="26.109375" style="73" customWidth="1"/>
    <col min="12300" max="12544" width="9" style="73"/>
    <col min="12545" max="12547" width="3" style="73" customWidth="1"/>
    <col min="12548" max="12548" width="17.44140625" style="73" customWidth="1"/>
    <col min="12549" max="12549" width="17.33203125" style="73" customWidth="1"/>
    <col min="12550" max="12550" width="18" style="73" customWidth="1"/>
    <col min="12551" max="12551" width="22.109375" style="73" customWidth="1"/>
    <col min="12552" max="12552" width="18" style="73" customWidth="1"/>
    <col min="12553" max="12553" width="22.109375" style="73" customWidth="1"/>
    <col min="12554" max="12554" width="17.88671875" style="73" customWidth="1"/>
    <col min="12555" max="12555" width="26.109375" style="73" customWidth="1"/>
    <col min="12556" max="12800" width="9" style="73"/>
    <col min="12801" max="12803" width="3" style="73" customWidth="1"/>
    <col min="12804" max="12804" width="17.44140625" style="73" customWidth="1"/>
    <col min="12805" max="12805" width="17.33203125" style="73" customWidth="1"/>
    <col min="12806" max="12806" width="18" style="73" customWidth="1"/>
    <col min="12807" max="12807" width="22.109375" style="73" customWidth="1"/>
    <col min="12808" max="12808" width="18" style="73" customWidth="1"/>
    <col min="12809" max="12809" width="22.109375" style="73" customWidth="1"/>
    <col min="12810" max="12810" width="17.88671875" style="73" customWidth="1"/>
    <col min="12811" max="12811" width="26.109375" style="73" customWidth="1"/>
    <col min="12812" max="13056" width="9" style="73"/>
    <col min="13057" max="13059" width="3" style="73" customWidth="1"/>
    <col min="13060" max="13060" width="17.44140625" style="73" customWidth="1"/>
    <col min="13061" max="13061" width="17.33203125" style="73" customWidth="1"/>
    <col min="13062" max="13062" width="18" style="73" customWidth="1"/>
    <col min="13063" max="13063" width="22.109375" style="73" customWidth="1"/>
    <col min="13064" max="13064" width="18" style="73" customWidth="1"/>
    <col min="13065" max="13065" width="22.109375" style="73" customWidth="1"/>
    <col min="13066" max="13066" width="17.88671875" style="73" customWidth="1"/>
    <col min="13067" max="13067" width="26.109375" style="73" customWidth="1"/>
    <col min="13068" max="13312" width="9" style="73"/>
    <col min="13313" max="13315" width="3" style="73" customWidth="1"/>
    <col min="13316" max="13316" width="17.44140625" style="73" customWidth="1"/>
    <col min="13317" max="13317" width="17.33203125" style="73" customWidth="1"/>
    <col min="13318" max="13318" width="18" style="73" customWidth="1"/>
    <col min="13319" max="13319" width="22.109375" style="73" customWidth="1"/>
    <col min="13320" max="13320" width="18" style="73" customWidth="1"/>
    <col min="13321" max="13321" width="22.109375" style="73" customWidth="1"/>
    <col min="13322" max="13322" width="17.88671875" style="73" customWidth="1"/>
    <col min="13323" max="13323" width="26.109375" style="73" customWidth="1"/>
    <col min="13324" max="13568" width="9" style="73"/>
    <col min="13569" max="13571" width="3" style="73" customWidth="1"/>
    <col min="13572" max="13572" width="17.44140625" style="73" customWidth="1"/>
    <col min="13573" max="13573" width="17.33203125" style="73" customWidth="1"/>
    <col min="13574" max="13574" width="18" style="73" customWidth="1"/>
    <col min="13575" max="13575" width="22.109375" style="73" customWidth="1"/>
    <col min="13576" max="13576" width="18" style="73" customWidth="1"/>
    <col min="13577" max="13577" width="22.109375" style="73" customWidth="1"/>
    <col min="13578" max="13578" width="17.88671875" style="73" customWidth="1"/>
    <col min="13579" max="13579" width="26.109375" style="73" customWidth="1"/>
    <col min="13580" max="13824" width="9" style="73"/>
    <col min="13825" max="13827" width="3" style="73" customWidth="1"/>
    <col min="13828" max="13828" width="17.44140625" style="73" customWidth="1"/>
    <col min="13829" max="13829" width="17.33203125" style="73" customWidth="1"/>
    <col min="13830" max="13830" width="18" style="73" customWidth="1"/>
    <col min="13831" max="13831" width="22.109375" style="73" customWidth="1"/>
    <col min="13832" max="13832" width="18" style="73" customWidth="1"/>
    <col min="13833" max="13833" width="22.109375" style="73" customWidth="1"/>
    <col min="13834" max="13834" width="17.88671875" style="73" customWidth="1"/>
    <col min="13835" max="13835" width="26.109375" style="73" customWidth="1"/>
    <col min="13836" max="14080" width="9" style="73"/>
    <col min="14081" max="14083" width="3" style="73" customWidth="1"/>
    <col min="14084" max="14084" width="17.44140625" style="73" customWidth="1"/>
    <col min="14085" max="14085" width="17.33203125" style="73" customWidth="1"/>
    <col min="14086" max="14086" width="18" style="73" customWidth="1"/>
    <col min="14087" max="14087" width="22.109375" style="73" customWidth="1"/>
    <col min="14088" max="14088" width="18" style="73" customWidth="1"/>
    <col min="14089" max="14089" width="22.109375" style="73" customWidth="1"/>
    <col min="14090" max="14090" width="17.88671875" style="73" customWidth="1"/>
    <col min="14091" max="14091" width="26.109375" style="73" customWidth="1"/>
    <col min="14092" max="14336" width="9" style="73"/>
    <col min="14337" max="14339" width="3" style="73" customWidth="1"/>
    <col min="14340" max="14340" width="17.44140625" style="73" customWidth="1"/>
    <col min="14341" max="14341" width="17.33203125" style="73" customWidth="1"/>
    <col min="14342" max="14342" width="18" style="73" customWidth="1"/>
    <col min="14343" max="14343" width="22.109375" style="73" customWidth="1"/>
    <col min="14344" max="14344" width="18" style="73" customWidth="1"/>
    <col min="14345" max="14345" width="22.109375" style="73" customWidth="1"/>
    <col min="14346" max="14346" width="17.88671875" style="73" customWidth="1"/>
    <col min="14347" max="14347" width="26.109375" style="73" customWidth="1"/>
    <col min="14348" max="14592" width="9" style="73"/>
    <col min="14593" max="14595" width="3" style="73" customWidth="1"/>
    <col min="14596" max="14596" width="17.44140625" style="73" customWidth="1"/>
    <col min="14597" max="14597" width="17.33203125" style="73" customWidth="1"/>
    <col min="14598" max="14598" width="18" style="73" customWidth="1"/>
    <col min="14599" max="14599" width="22.109375" style="73" customWidth="1"/>
    <col min="14600" max="14600" width="18" style="73" customWidth="1"/>
    <col min="14601" max="14601" width="22.109375" style="73" customWidth="1"/>
    <col min="14602" max="14602" width="17.88671875" style="73" customWidth="1"/>
    <col min="14603" max="14603" width="26.109375" style="73" customWidth="1"/>
    <col min="14604" max="14848" width="9" style="73"/>
    <col min="14849" max="14851" width="3" style="73" customWidth="1"/>
    <col min="14852" max="14852" width="17.44140625" style="73" customWidth="1"/>
    <col min="14853" max="14853" width="17.33203125" style="73" customWidth="1"/>
    <col min="14854" max="14854" width="18" style="73" customWidth="1"/>
    <col min="14855" max="14855" width="22.109375" style="73" customWidth="1"/>
    <col min="14856" max="14856" width="18" style="73" customWidth="1"/>
    <col min="14857" max="14857" width="22.109375" style="73" customWidth="1"/>
    <col min="14858" max="14858" width="17.88671875" style="73" customWidth="1"/>
    <col min="14859" max="14859" width="26.109375" style="73" customWidth="1"/>
    <col min="14860" max="15104" width="9" style="73"/>
    <col min="15105" max="15107" width="3" style="73" customWidth="1"/>
    <col min="15108" max="15108" width="17.44140625" style="73" customWidth="1"/>
    <col min="15109" max="15109" width="17.33203125" style="73" customWidth="1"/>
    <col min="15110" max="15110" width="18" style="73" customWidth="1"/>
    <col min="15111" max="15111" width="22.109375" style="73" customWidth="1"/>
    <col min="15112" max="15112" width="18" style="73" customWidth="1"/>
    <col min="15113" max="15113" width="22.109375" style="73" customWidth="1"/>
    <col min="15114" max="15114" width="17.88671875" style="73" customWidth="1"/>
    <col min="15115" max="15115" width="26.109375" style="73" customWidth="1"/>
    <col min="15116" max="15360" width="9" style="73"/>
    <col min="15361" max="15363" width="3" style="73" customWidth="1"/>
    <col min="15364" max="15364" width="17.44140625" style="73" customWidth="1"/>
    <col min="15365" max="15365" width="17.33203125" style="73" customWidth="1"/>
    <col min="15366" max="15366" width="18" style="73" customWidth="1"/>
    <col min="15367" max="15367" width="22.109375" style="73" customWidth="1"/>
    <col min="15368" max="15368" width="18" style="73" customWidth="1"/>
    <col min="15369" max="15369" width="22.109375" style="73" customWidth="1"/>
    <col min="15370" max="15370" width="17.88671875" style="73" customWidth="1"/>
    <col min="15371" max="15371" width="26.109375" style="73" customWidth="1"/>
    <col min="15372" max="15616" width="9" style="73"/>
    <col min="15617" max="15619" width="3" style="73" customWidth="1"/>
    <col min="15620" max="15620" width="17.44140625" style="73" customWidth="1"/>
    <col min="15621" max="15621" width="17.33203125" style="73" customWidth="1"/>
    <col min="15622" max="15622" width="18" style="73" customWidth="1"/>
    <col min="15623" max="15623" width="22.109375" style="73" customWidth="1"/>
    <col min="15624" max="15624" width="18" style="73" customWidth="1"/>
    <col min="15625" max="15625" width="22.109375" style="73" customWidth="1"/>
    <col min="15626" max="15626" width="17.88671875" style="73" customWidth="1"/>
    <col min="15627" max="15627" width="26.109375" style="73" customWidth="1"/>
    <col min="15628" max="15872" width="9" style="73"/>
    <col min="15873" max="15875" width="3" style="73" customWidth="1"/>
    <col min="15876" max="15876" width="17.44140625" style="73" customWidth="1"/>
    <col min="15877" max="15877" width="17.33203125" style="73" customWidth="1"/>
    <col min="15878" max="15878" width="18" style="73" customWidth="1"/>
    <col min="15879" max="15879" width="22.109375" style="73" customWidth="1"/>
    <col min="15880" max="15880" width="18" style="73" customWidth="1"/>
    <col min="15881" max="15881" width="22.109375" style="73" customWidth="1"/>
    <col min="15882" max="15882" width="17.88671875" style="73" customWidth="1"/>
    <col min="15883" max="15883" width="26.109375" style="73" customWidth="1"/>
    <col min="15884" max="16128" width="9" style="73"/>
    <col min="16129" max="16131" width="3" style="73" customWidth="1"/>
    <col min="16132" max="16132" width="17.44140625" style="73" customWidth="1"/>
    <col min="16133" max="16133" width="17.33203125" style="73" customWidth="1"/>
    <col min="16134" max="16134" width="18" style="73" customWidth="1"/>
    <col min="16135" max="16135" width="22.109375" style="73" customWidth="1"/>
    <col min="16136" max="16136" width="18" style="73" customWidth="1"/>
    <col min="16137" max="16137" width="22.109375" style="73" customWidth="1"/>
    <col min="16138" max="16138" width="17.88671875" style="73" customWidth="1"/>
    <col min="16139" max="16139" width="26.109375" style="73" customWidth="1"/>
    <col min="16140" max="16384" width="9" style="73"/>
  </cols>
  <sheetData>
    <row r="1" spans="1:12" ht="21" customHeight="1">
      <c r="A1" s="1628" t="s">
        <v>646</v>
      </c>
      <c r="B1" s="1628"/>
      <c r="C1" s="1628"/>
      <c r="D1" s="1628"/>
      <c r="E1" s="69"/>
      <c r="F1" s="70"/>
      <c r="G1" s="70"/>
      <c r="H1" s="70"/>
      <c r="I1" s="70"/>
      <c r="J1" s="708" t="s">
        <v>647</v>
      </c>
      <c r="K1" s="709" t="s">
        <v>648</v>
      </c>
    </row>
    <row r="2" spans="1:12" ht="21" customHeight="1">
      <c r="A2" s="1629" t="s">
        <v>649</v>
      </c>
      <c r="B2" s="1629"/>
      <c r="C2" s="1629"/>
      <c r="D2" s="1629"/>
      <c r="E2" s="74" t="s">
        <v>650</v>
      </c>
      <c r="F2" s="75"/>
      <c r="G2" s="75"/>
      <c r="H2" s="75"/>
      <c r="I2" s="75"/>
      <c r="J2" s="708" t="s">
        <v>651</v>
      </c>
      <c r="K2" s="710" t="s">
        <v>652</v>
      </c>
    </row>
    <row r="3" spans="1:12" ht="33">
      <c r="A3" s="1630" t="s">
        <v>653</v>
      </c>
      <c r="B3" s="1631"/>
      <c r="C3" s="1631"/>
      <c r="D3" s="1631"/>
      <c r="E3" s="1631"/>
      <c r="F3" s="1631"/>
      <c r="G3" s="1631"/>
      <c r="H3" s="1631"/>
      <c r="I3" s="1631"/>
      <c r="J3" s="1631"/>
      <c r="K3" s="1631"/>
      <c r="L3" s="54" t="s">
        <v>12</v>
      </c>
    </row>
    <row r="4" spans="1:12" ht="27" customHeight="1">
      <c r="A4" s="77"/>
      <c r="B4" s="77"/>
      <c r="C4" s="77"/>
      <c r="D4" s="77"/>
      <c r="E4" s="78" t="s">
        <v>654</v>
      </c>
      <c r="F4" s="79"/>
      <c r="G4" s="80" t="s">
        <v>1692</v>
      </c>
      <c r="H4" s="70"/>
      <c r="I4" s="79"/>
      <c r="J4" s="79"/>
      <c r="K4" s="81" t="s">
        <v>656</v>
      </c>
    </row>
    <row r="5" spans="1:12" ht="23.25" customHeight="1">
      <c r="A5" s="1623" t="s">
        <v>657</v>
      </c>
      <c r="B5" s="1624"/>
      <c r="C5" s="1624"/>
      <c r="D5" s="1624"/>
      <c r="E5" s="1625"/>
      <c r="F5" s="1626" t="s">
        <v>658</v>
      </c>
      <c r="G5" s="1627"/>
      <c r="H5" s="712" t="s">
        <v>659</v>
      </c>
      <c r="I5" s="713" t="s">
        <v>660</v>
      </c>
      <c r="J5" s="712" t="s">
        <v>661</v>
      </c>
      <c r="K5" s="714" t="s">
        <v>662</v>
      </c>
    </row>
    <row r="6" spans="1:12" ht="23.25" customHeight="1">
      <c r="A6" s="1272"/>
      <c r="B6" s="1272"/>
      <c r="C6" s="1272"/>
      <c r="D6" s="1272"/>
      <c r="E6" s="1273"/>
      <c r="F6" s="708" t="s">
        <v>663</v>
      </c>
      <c r="G6" s="708" t="s">
        <v>664</v>
      </c>
      <c r="H6" s="708" t="s">
        <v>663</v>
      </c>
      <c r="I6" s="708" t="s">
        <v>664</v>
      </c>
      <c r="J6" s="708" t="s">
        <v>663</v>
      </c>
      <c r="K6" s="711" t="s">
        <v>664</v>
      </c>
    </row>
    <row r="7" spans="1:12" ht="19.5" customHeight="1">
      <c r="A7" s="86"/>
      <c r="B7" s="87" t="s">
        <v>665</v>
      </c>
      <c r="C7" s="86"/>
      <c r="D7" s="86"/>
      <c r="E7" s="86"/>
      <c r="F7" s="715">
        <f t="shared" ref="F7:K7" si="0">F8+F18+F19+F20+F23+F26+F27+F28</f>
        <v>25509746</v>
      </c>
      <c r="G7" s="715">
        <f t="shared" si="0"/>
        <v>133637569</v>
      </c>
      <c r="H7" s="715">
        <f t="shared" si="0"/>
        <v>25509746</v>
      </c>
      <c r="I7" s="715">
        <f t="shared" si="0"/>
        <v>132233050</v>
      </c>
      <c r="J7" s="715">
        <f t="shared" si="0"/>
        <v>0</v>
      </c>
      <c r="K7" s="716">
        <f t="shared" si="0"/>
        <v>1404519</v>
      </c>
    </row>
    <row r="8" spans="1:12" ht="19.5" customHeight="1">
      <c r="A8" s="717"/>
      <c r="B8" s="717"/>
      <c r="C8" s="718" t="s">
        <v>666</v>
      </c>
      <c r="D8" s="717"/>
      <c r="E8" s="717"/>
      <c r="F8" s="715">
        <f t="shared" ref="F8:K8" si="1">F9+F12+F13+F14+F15+F17</f>
        <v>24952218</v>
      </c>
      <c r="G8" s="715">
        <f t="shared" si="1"/>
        <v>115511656</v>
      </c>
      <c r="H8" s="715">
        <f t="shared" si="1"/>
        <v>24952218</v>
      </c>
      <c r="I8" s="715">
        <f t="shared" si="1"/>
        <v>115511656</v>
      </c>
      <c r="J8" s="715">
        <f t="shared" si="1"/>
        <v>0</v>
      </c>
      <c r="K8" s="716">
        <f t="shared" si="1"/>
        <v>0</v>
      </c>
    </row>
    <row r="9" spans="1:12" ht="19.5" customHeight="1">
      <c r="A9" s="717"/>
      <c r="B9" s="717"/>
      <c r="C9" s="718"/>
      <c r="D9" s="717" t="s">
        <v>667</v>
      </c>
      <c r="E9" s="717"/>
      <c r="F9" s="715">
        <f t="shared" ref="F9:K9" si="2">F10+F11</f>
        <v>0</v>
      </c>
      <c r="G9" s="715">
        <f t="shared" si="2"/>
        <v>0</v>
      </c>
      <c r="H9" s="715">
        <f t="shared" si="2"/>
        <v>0</v>
      </c>
      <c r="I9" s="715">
        <f t="shared" si="2"/>
        <v>0</v>
      </c>
      <c r="J9" s="715">
        <f t="shared" si="2"/>
        <v>0</v>
      </c>
      <c r="K9" s="716">
        <f t="shared" si="2"/>
        <v>0</v>
      </c>
    </row>
    <row r="10" spans="1:12" ht="19.5" customHeight="1">
      <c r="A10" s="717"/>
      <c r="B10" s="717"/>
      <c r="C10" s="718"/>
      <c r="D10" s="719"/>
      <c r="E10" s="717" t="s">
        <v>668</v>
      </c>
      <c r="F10" s="715"/>
      <c r="G10" s="715"/>
      <c r="H10" s="715"/>
      <c r="I10" s="715"/>
      <c r="J10" s="715"/>
      <c r="K10" s="716"/>
    </row>
    <row r="11" spans="1:12" ht="19.5" customHeight="1">
      <c r="A11" s="717"/>
      <c r="B11" s="717"/>
      <c r="C11" s="718"/>
      <c r="E11" s="717" t="s">
        <v>669</v>
      </c>
      <c r="F11" s="715"/>
      <c r="G11" s="715"/>
      <c r="H11" s="715"/>
      <c r="I11" s="715"/>
      <c r="J11" s="715"/>
      <c r="K11" s="716"/>
    </row>
    <row r="12" spans="1:12" ht="19.5" customHeight="1">
      <c r="A12" s="717"/>
      <c r="B12" s="717"/>
      <c r="C12" s="718"/>
      <c r="D12" s="717" t="s">
        <v>670</v>
      </c>
      <c r="E12" s="86"/>
      <c r="F12" s="715">
        <v>231324</v>
      </c>
      <c r="G12" s="715">
        <v>313476</v>
      </c>
      <c r="H12" s="715">
        <v>231324</v>
      </c>
      <c r="I12" s="715">
        <v>313476</v>
      </c>
      <c r="J12" s="715">
        <v>0</v>
      </c>
      <c r="K12" s="716">
        <v>0</v>
      </c>
    </row>
    <row r="13" spans="1:12" ht="19.5" customHeight="1">
      <c r="A13" s="717"/>
      <c r="B13" s="717"/>
      <c r="C13" s="718"/>
      <c r="D13" s="717" t="s">
        <v>671</v>
      </c>
      <c r="E13" s="717"/>
      <c r="F13" s="715">
        <v>7513</v>
      </c>
      <c r="G13" s="715">
        <v>30560</v>
      </c>
      <c r="H13" s="715">
        <v>7513</v>
      </c>
      <c r="I13" s="715">
        <v>30560</v>
      </c>
      <c r="J13" s="715">
        <v>0</v>
      </c>
      <c r="K13" s="716">
        <v>0</v>
      </c>
    </row>
    <row r="14" spans="1:12" ht="19.5" customHeight="1">
      <c r="A14" s="717"/>
      <c r="B14" s="717"/>
      <c r="C14" s="718"/>
      <c r="D14" s="717" t="s">
        <v>672</v>
      </c>
      <c r="E14" s="717"/>
      <c r="F14" s="715">
        <v>5520</v>
      </c>
      <c r="G14" s="715">
        <v>24150</v>
      </c>
      <c r="H14" s="715">
        <v>5520</v>
      </c>
      <c r="I14" s="715">
        <v>24150</v>
      </c>
      <c r="J14" s="715">
        <v>0</v>
      </c>
      <c r="K14" s="716">
        <v>0</v>
      </c>
    </row>
    <row r="15" spans="1:12" ht="19.5" customHeight="1">
      <c r="A15" s="717"/>
      <c r="B15" s="717"/>
      <c r="C15" s="718"/>
      <c r="D15" s="717" t="s">
        <v>673</v>
      </c>
      <c r="E15" s="717"/>
      <c r="F15" s="715">
        <v>2446</v>
      </c>
      <c r="G15" s="715">
        <v>16131</v>
      </c>
      <c r="H15" s="715">
        <v>2446</v>
      </c>
      <c r="I15" s="715">
        <v>16131</v>
      </c>
      <c r="J15" s="715">
        <f>J16</f>
        <v>0</v>
      </c>
      <c r="K15" s="716">
        <f>K16</f>
        <v>0</v>
      </c>
    </row>
    <row r="16" spans="1:12" ht="19.5" customHeight="1">
      <c r="A16" s="717"/>
      <c r="B16" s="717"/>
      <c r="C16" s="718"/>
      <c r="E16" s="717" t="s">
        <v>674</v>
      </c>
      <c r="F16" s="715"/>
      <c r="G16" s="715"/>
      <c r="H16" s="715"/>
      <c r="I16" s="715"/>
      <c r="J16" s="715"/>
      <c r="K16" s="716"/>
    </row>
    <row r="17" spans="1:11" ht="19.5" customHeight="1">
      <c r="A17" s="717"/>
      <c r="B17" s="717"/>
      <c r="C17" s="718"/>
      <c r="D17" s="717" t="s">
        <v>675</v>
      </c>
      <c r="E17" s="717"/>
      <c r="F17" s="715">
        <v>24705415</v>
      </c>
      <c r="G17" s="715">
        <v>115127339</v>
      </c>
      <c r="H17" s="715">
        <v>24705415</v>
      </c>
      <c r="I17" s="715">
        <v>115127339</v>
      </c>
      <c r="J17" s="715"/>
      <c r="K17" s="716"/>
    </row>
    <row r="18" spans="1:11" ht="19.5" customHeight="1">
      <c r="A18" s="717"/>
      <c r="B18" s="717"/>
      <c r="C18" s="720" t="s">
        <v>676</v>
      </c>
      <c r="D18" s="717"/>
      <c r="E18" s="717"/>
      <c r="F18" s="715">
        <v>27985</v>
      </c>
      <c r="G18" s="715">
        <v>91801</v>
      </c>
      <c r="H18" s="715">
        <v>27985</v>
      </c>
      <c r="I18" s="715">
        <v>91801</v>
      </c>
      <c r="J18" s="715"/>
      <c r="K18" s="716"/>
    </row>
    <row r="19" spans="1:11" ht="19.5" customHeight="1">
      <c r="A19" s="717"/>
      <c r="B19" s="717"/>
      <c r="C19" s="720" t="s">
        <v>677</v>
      </c>
      <c r="D19" s="717"/>
      <c r="E19" s="717"/>
      <c r="F19" s="715">
        <v>103600</v>
      </c>
      <c r="G19" s="715">
        <v>213917</v>
      </c>
      <c r="H19" s="715">
        <v>103600</v>
      </c>
      <c r="I19" s="715">
        <v>213917</v>
      </c>
      <c r="J19" s="715"/>
      <c r="K19" s="716"/>
    </row>
    <row r="20" spans="1:11" ht="19.5" customHeight="1">
      <c r="A20" s="717"/>
      <c r="B20" s="717"/>
      <c r="C20" s="720" t="s">
        <v>678</v>
      </c>
      <c r="D20" s="717"/>
      <c r="E20" s="717"/>
      <c r="F20" s="715">
        <f>F21+F22</f>
        <v>0</v>
      </c>
      <c r="G20" s="715">
        <f>G21+G22</f>
        <v>112500</v>
      </c>
      <c r="H20" s="715">
        <f>H21+H22</f>
        <v>0</v>
      </c>
      <c r="I20" s="715">
        <f>I21+I22</f>
        <v>112500</v>
      </c>
      <c r="J20" s="715">
        <f>J21</f>
        <v>0</v>
      </c>
      <c r="K20" s="716">
        <f>K21</f>
        <v>0</v>
      </c>
    </row>
    <row r="21" spans="1:11" ht="19.5" customHeight="1">
      <c r="A21" s="717"/>
      <c r="B21" s="717"/>
      <c r="C21" s="717"/>
      <c r="D21" s="720" t="s">
        <v>679</v>
      </c>
      <c r="E21" s="721"/>
      <c r="F21" s="715">
        <v>0</v>
      </c>
      <c r="G21" s="715">
        <v>112500</v>
      </c>
      <c r="H21" s="715">
        <v>0</v>
      </c>
      <c r="I21" s="715">
        <v>112500</v>
      </c>
      <c r="J21" s="715"/>
      <c r="K21" s="716"/>
    </row>
    <row r="22" spans="1:11" ht="19.5" customHeight="1">
      <c r="A22" s="95"/>
      <c r="B22" s="95"/>
      <c r="C22" s="86"/>
      <c r="D22" s="96" t="s">
        <v>680</v>
      </c>
      <c r="E22" s="95"/>
      <c r="F22" s="715"/>
      <c r="G22" s="715"/>
      <c r="H22" s="715"/>
      <c r="I22" s="715"/>
      <c r="J22" s="715"/>
      <c r="K22" s="716"/>
    </row>
    <row r="23" spans="1:11" ht="19.5" customHeight="1">
      <c r="A23" s="717"/>
      <c r="B23" s="717"/>
      <c r="C23" s="717" t="s">
        <v>681</v>
      </c>
      <c r="D23" s="717"/>
      <c r="E23" s="717"/>
      <c r="F23" s="715">
        <v>0</v>
      </c>
      <c r="G23" s="715">
        <v>672924</v>
      </c>
      <c r="H23" s="715">
        <v>0</v>
      </c>
      <c r="I23" s="715">
        <v>672924</v>
      </c>
      <c r="J23" s="715"/>
      <c r="K23" s="716"/>
    </row>
    <row r="24" spans="1:11" ht="23.25" customHeight="1">
      <c r="A24" s="1623" t="s">
        <v>657</v>
      </c>
      <c r="B24" s="1624"/>
      <c r="C24" s="1624"/>
      <c r="D24" s="1624"/>
      <c r="E24" s="1625"/>
      <c r="F24" s="1626" t="s">
        <v>658</v>
      </c>
      <c r="G24" s="1627"/>
      <c r="H24" s="712" t="s">
        <v>659</v>
      </c>
      <c r="I24" s="713" t="s">
        <v>660</v>
      </c>
      <c r="J24" s="712" t="s">
        <v>661</v>
      </c>
      <c r="K24" s="714" t="s">
        <v>662</v>
      </c>
    </row>
    <row r="25" spans="1:11" ht="23.25" customHeight="1">
      <c r="A25" s="1272"/>
      <c r="B25" s="1272"/>
      <c r="C25" s="1272"/>
      <c r="D25" s="1272"/>
      <c r="E25" s="1273"/>
      <c r="F25" s="708" t="s">
        <v>663</v>
      </c>
      <c r="G25" s="708" t="s">
        <v>664</v>
      </c>
      <c r="H25" s="708" t="s">
        <v>663</v>
      </c>
      <c r="I25" s="708" t="s">
        <v>664</v>
      </c>
      <c r="J25" s="708" t="s">
        <v>663</v>
      </c>
      <c r="K25" s="711" t="s">
        <v>664</v>
      </c>
    </row>
    <row r="26" spans="1:11" ht="19.5" customHeight="1">
      <c r="A26" s="717"/>
      <c r="B26" s="717"/>
      <c r="C26" s="717" t="s">
        <v>682</v>
      </c>
      <c r="D26" s="717"/>
      <c r="E26" s="717"/>
      <c r="F26" s="715">
        <v>401825</v>
      </c>
      <c r="G26" s="715">
        <v>16583304</v>
      </c>
      <c r="H26" s="715">
        <v>401825</v>
      </c>
      <c r="I26" s="715">
        <v>15307353</v>
      </c>
      <c r="J26" s="715"/>
      <c r="K26" s="716">
        <v>1275951</v>
      </c>
    </row>
    <row r="27" spans="1:11" ht="19.5" customHeight="1">
      <c r="A27" s="717"/>
      <c r="B27" s="717"/>
      <c r="C27" s="717" t="s">
        <v>683</v>
      </c>
      <c r="D27" s="717"/>
      <c r="E27" s="717"/>
      <c r="F27" s="715">
        <v>0</v>
      </c>
      <c r="G27" s="715">
        <v>120000</v>
      </c>
      <c r="H27" s="715">
        <v>0</v>
      </c>
      <c r="I27" s="715">
        <v>120000</v>
      </c>
      <c r="J27" s="715"/>
      <c r="K27" s="716"/>
    </row>
    <row r="28" spans="1:11" ht="19.5" customHeight="1">
      <c r="A28" s="717"/>
      <c r="B28" s="717"/>
      <c r="C28" s="717" t="s">
        <v>684</v>
      </c>
      <c r="D28" s="717"/>
      <c r="E28" s="717"/>
      <c r="F28" s="715">
        <v>24118</v>
      </c>
      <c r="G28" s="715">
        <v>331467</v>
      </c>
      <c r="H28" s="715">
        <v>24118</v>
      </c>
      <c r="I28" s="715">
        <v>202899</v>
      </c>
      <c r="J28" s="715"/>
      <c r="K28" s="716">
        <v>128568</v>
      </c>
    </row>
    <row r="29" spans="1:11" ht="19.5" customHeight="1">
      <c r="A29" s="717"/>
      <c r="B29" s="717" t="s">
        <v>685</v>
      </c>
      <c r="C29" s="717"/>
      <c r="D29" s="717"/>
      <c r="E29" s="717"/>
      <c r="F29" s="715">
        <f t="shared" ref="F29:K29" si="3">F30</f>
        <v>0</v>
      </c>
      <c r="G29" s="715">
        <f t="shared" si="3"/>
        <v>0</v>
      </c>
      <c r="H29" s="715">
        <f t="shared" si="3"/>
        <v>0</v>
      </c>
      <c r="I29" s="715">
        <f t="shared" si="3"/>
        <v>0</v>
      </c>
      <c r="J29" s="715">
        <f t="shared" si="3"/>
        <v>0</v>
      </c>
      <c r="K29" s="716">
        <f t="shared" si="3"/>
        <v>0</v>
      </c>
    </row>
    <row r="30" spans="1:11" ht="19.5" customHeight="1">
      <c r="A30" s="717"/>
      <c r="B30" s="717"/>
      <c r="C30" s="717" t="s">
        <v>686</v>
      </c>
      <c r="D30" s="717"/>
      <c r="E30" s="717"/>
      <c r="F30" s="715">
        <f t="shared" ref="F30:K30" si="4">F31+F32+F33+F34</f>
        <v>0</v>
      </c>
      <c r="G30" s="715">
        <f t="shared" si="4"/>
        <v>0</v>
      </c>
      <c r="H30" s="715">
        <f t="shared" si="4"/>
        <v>0</v>
      </c>
      <c r="I30" s="715">
        <f t="shared" si="4"/>
        <v>0</v>
      </c>
      <c r="J30" s="715">
        <f t="shared" si="4"/>
        <v>0</v>
      </c>
      <c r="K30" s="716">
        <f t="shared" si="4"/>
        <v>0</v>
      </c>
    </row>
    <row r="31" spans="1:11" ht="19.5" customHeight="1">
      <c r="A31" s="717"/>
      <c r="B31" s="717"/>
      <c r="C31" s="717"/>
      <c r="D31" s="717" t="s">
        <v>687</v>
      </c>
      <c r="E31" s="717"/>
      <c r="F31" s="715">
        <v>0</v>
      </c>
      <c r="G31" s="715">
        <v>0</v>
      </c>
      <c r="H31" s="715">
        <v>0</v>
      </c>
      <c r="I31" s="715">
        <v>0</v>
      </c>
      <c r="J31" s="715">
        <v>0</v>
      </c>
      <c r="K31" s="716">
        <v>0</v>
      </c>
    </row>
    <row r="32" spans="1:11" ht="19.5" customHeight="1">
      <c r="A32" s="717"/>
      <c r="B32" s="717"/>
      <c r="C32" s="717"/>
      <c r="D32" s="717" t="s">
        <v>688</v>
      </c>
      <c r="E32" s="717"/>
      <c r="F32" s="715">
        <v>0</v>
      </c>
      <c r="G32" s="715">
        <v>0</v>
      </c>
      <c r="H32" s="715">
        <v>0</v>
      </c>
      <c r="I32" s="715">
        <v>0</v>
      </c>
      <c r="J32" s="715">
        <v>0</v>
      </c>
      <c r="K32" s="716">
        <v>0</v>
      </c>
    </row>
    <row r="33" spans="1:11" ht="19.5" customHeight="1">
      <c r="A33" s="717"/>
      <c r="B33" s="717"/>
      <c r="C33" s="717"/>
      <c r="D33" s="717" t="s">
        <v>689</v>
      </c>
      <c r="E33" s="717"/>
      <c r="F33" s="715">
        <v>0</v>
      </c>
      <c r="G33" s="715">
        <v>0</v>
      </c>
      <c r="H33" s="715">
        <v>0</v>
      </c>
      <c r="I33" s="715">
        <v>0</v>
      </c>
      <c r="J33" s="715">
        <v>0</v>
      </c>
      <c r="K33" s="716">
        <v>0</v>
      </c>
    </row>
    <row r="34" spans="1:11" ht="19.5" customHeight="1">
      <c r="A34" s="717"/>
      <c r="B34" s="717"/>
      <c r="C34" s="717"/>
      <c r="D34" s="717" t="s">
        <v>680</v>
      </c>
      <c r="E34" s="717"/>
      <c r="F34" s="715">
        <v>0</v>
      </c>
      <c r="G34" s="715">
        <v>0</v>
      </c>
      <c r="H34" s="715">
        <v>0</v>
      </c>
      <c r="I34" s="715">
        <v>0</v>
      </c>
      <c r="J34" s="715">
        <v>0</v>
      </c>
      <c r="K34" s="716">
        <v>0</v>
      </c>
    </row>
    <row r="35" spans="1:11" ht="19.5" customHeight="1">
      <c r="A35" s="717"/>
      <c r="B35" s="722" t="s">
        <v>690</v>
      </c>
      <c r="C35" s="717"/>
      <c r="D35" s="717"/>
      <c r="E35" s="717"/>
      <c r="F35" s="715">
        <f>H35+J35</f>
        <v>25509746</v>
      </c>
      <c r="G35" s="715">
        <f>G7+G29</f>
        <v>133637569</v>
      </c>
      <c r="H35" s="715">
        <f>H7+H29</f>
        <v>25509746</v>
      </c>
      <c r="I35" s="715">
        <f>I7+I29</f>
        <v>132233050</v>
      </c>
      <c r="J35" s="715">
        <f>J7+J29</f>
        <v>0</v>
      </c>
      <c r="K35" s="716">
        <f>K7+K29</f>
        <v>1404519</v>
      </c>
    </row>
    <row r="36" spans="1:11" ht="19.5" customHeight="1">
      <c r="A36" s="717"/>
      <c r="B36" s="717" t="s">
        <v>691</v>
      </c>
      <c r="C36" s="717"/>
      <c r="D36" s="717"/>
      <c r="E36" s="717"/>
      <c r="F36" s="715">
        <v>0</v>
      </c>
      <c r="G36" s="715">
        <v>0</v>
      </c>
      <c r="H36" s="98"/>
      <c r="I36" s="99"/>
      <c r="J36" s="99"/>
      <c r="K36" s="100"/>
    </row>
    <row r="37" spans="1:11" ht="19.5" customHeight="1">
      <c r="A37" s="717"/>
      <c r="B37" s="717" t="s">
        <v>692</v>
      </c>
      <c r="C37" s="717"/>
      <c r="D37" s="717"/>
      <c r="E37" s="717"/>
      <c r="F37" s="715">
        <v>0</v>
      </c>
      <c r="G37" s="715">
        <v>0</v>
      </c>
      <c r="H37" s="101"/>
      <c r="I37" s="102"/>
      <c r="J37" s="102"/>
      <c r="K37" s="103"/>
    </row>
    <row r="38" spans="1:11" ht="19.5" customHeight="1">
      <c r="A38" s="722" t="s">
        <v>693</v>
      </c>
      <c r="B38" s="717"/>
      <c r="C38" s="717"/>
      <c r="D38" s="717"/>
      <c r="E38" s="723"/>
      <c r="F38" s="715">
        <f>F35</f>
        <v>25509746</v>
      </c>
      <c r="G38" s="715"/>
      <c r="H38" s="101"/>
      <c r="I38" s="102"/>
      <c r="J38" s="102"/>
      <c r="K38" s="103"/>
    </row>
    <row r="39" spans="1:11" ht="19.5" customHeight="1">
      <c r="A39" s="722" t="s">
        <v>694</v>
      </c>
      <c r="B39" s="717"/>
      <c r="C39" s="717"/>
      <c r="D39" s="717"/>
      <c r="E39" s="721"/>
      <c r="F39" s="715">
        <v>826211313</v>
      </c>
      <c r="G39" s="715"/>
      <c r="H39" s="101"/>
      <c r="I39" s="102"/>
      <c r="J39" s="102"/>
      <c r="K39" s="103"/>
    </row>
    <row r="40" spans="1:11" ht="19.5" customHeight="1">
      <c r="A40" s="722" t="s">
        <v>695</v>
      </c>
      <c r="B40" s="717"/>
      <c r="C40" s="717"/>
      <c r="D40" s="717"/>
      <c r="E40" s="721"/>
      <c r="F40" s="724">
        <f>F38+F39</f>
        <v>851721059</v>
      </c>
      <c r="G40" s="725"/>
      <c r="H40" s="107"/>
      <c r="I40" s="108"/>
      <c r="J40" s="108"/>
      <c r="K40" s="109"/>
    </row>
    <row r="41" spans="1:11" ht="23.25" customHeight="1">
      <c r="A41" s="1623" t="s">
        <v>657</v>
      </c>
      <c r="B41" s="1624"/>
      <c r="C41" s="1624"/>
      <c r="D41" s="1624"/>
      <c r="E41" s="1625"/>
      <c r="F41" s="1634" t="s">
        <v>658</v>
      </c>
      <c r="G41" s="1635"/>
      <c r="H41" s="727" t="s">
        <v>659</v>
      </c>
      <c r="I41" s="728" t="s">
        <v>696</v>
      </c>
      <c r="J41" s="727" t="s">
        <v>661</v>
      </c>
      <c r="K41" s="729" t="s">
        <v>697</v>
      </c>
    </row>
    <row r="42" spans="1:11" ht="23.25" customHeight="1">
      <c r="A42" s="1272"/>
      <c r="B42" s="1272"/>
      <c r="C42" s="1272"/>
      <c r="D42" s="1272"/>
      <c r="E42" s="1273"/>
      <c r="F42" s="730" t="s">
        <v>663</v>
      </c>
      <c r="G42" s="730" t="s">
        <v>664</v>
      </c>
      <c r="H42" s="730" t="s">
        <v>663</v>
      </c>
      <c r="I42" s="730" t="s">
        <v>664</v>
      </c>
      <c r="J42" s="730" t="s">
        <v>663</v>
      </c>
      <c r="K42" s="726" t="s">
        <v>664</v>
      </c>
    </row>
    <row r="43" spans="1:11" ht="19.5" customHeight="1">
      <c r="A43" s="717"/>
      <c r="B43" s="718" t="s">
        <v>698</v>
      </c>
      <c r="C43" s="717"/>
      <c r="D43" s="717"/>
      <c r="E43" s="717"/>
      <c r="F43" s="715">
        <f t="shared" ref="F43:K43" si="5">F44+F49+F52+F55+F59+F64+F66</f>
        <v>13032303</v>
      </c>
      <c r="G43" s="715">
        <f t="shared" si="5"/>
        <v>81161786</v>
      </c>
      <c r="H43" s="715">
        <f t="shared" si="5"/>
        <v>12449967</v>
      </c>
      <c r="I43" s="715">
        <f t="shared" si="5"/>
        <v>72051096</v>
      </c>
      <c r="J43" s="715">
        <f t="shared" si="5"/>
        <v>582336</v>
      </c>
      <c r="K43" s="716">
        <f t="shared" si="5"/>
        <v>9110690</v>
      </c>
    </row>
    <row r="44" spans="1:11" ht="19.5" customHeight="1">
      <c r="A44" s="717"/>
      <c r="B44" s="717"/>
      <c r="C44" s="718" t="s">
        <v>699</v>
      </c>
      <c r="D44" s="717"/>
      <c r="E44" s="717"/>
      <c r="F44" s="715">
        <f t="shared" ref="F44:K44" si="6">F45+F46+F47+F48</f>
        <v>5383637</v>
      </c>
      <c r="G44" s="715">
        <f t="shared" si="6"/>
        <v>33349811</v>
      </c>
      <c r="H44" s="715">
        <f t="shared" si="6"/>
        <v>5383637</v>
      </c>
      <c r="I44" s="715">
        <f t="shared" si="6"/>
        <v>33349811</v>
      </c>
      <c r="J44" s="715">
        <f t="shared" si="6"/>
        <v>0</v>
      </c>
      <c r="K44" s="716">
        <f t="shared" si="6"/>
        <v>0</v>
      </c>
    </row>
    <row r="45" spans="1:11" ht="19.5" customHeight="1">
      <c r="A45" s="717"/>
      <c r="B45" s="717"/>
      <c r="C45" s="718"/>
      <c r="D45" s="717" t="s">
        <v>700</v>
      </c>
      <c r="E45" s="717"/>
      <c r="F45" s="715">
        <v>1898293</v>
      </c>
      <c r="G45" s="715">
        <v>9561139</v>
      </c>
      <c r="H45" s="715">
        <v>1898293</v>
      </c>
      <c r="I45" s="715">
        <v>9561139</v>
      </c>
      <c r="J45" s="715"/>
      <c r="K45" s="716"/>
    </row>
    <row r="46" spans="1:11" ht="19.5" customHeight="1">
      <c r="A46" s="717"/>
      <c r="B46" s="717"/>
      <c r="C46" s="718"/>
      <c r="D46" s="717" t="s">
        <v>701</v>
      </c>
      <c r="E46" s="717"/>
      <c r="F46" s="715">
        <v>1015000</v>
      </c>
      <c r="G46" s="715">
        <v>11144000</v>
      </c>
      <c r="H46" s="715">
        <v>1015000</v>
      </c>
      <c r="I46" s="715">
        <v>11144000</v>
      </c>
      <c r="J46" s="715"/>
      <c r="K46" s="716"/>
    </row>
    <row r="47" spans="1:11" ht="19.5" customHeight="1">
      <c r="A47" s="717"/>
      <c r="B47" s="717"/>
      <c r="C47" s="718"/>
      <c r="D47" s="717" t="s">
        <v>702</v>
      </c>
      <c r="E47" s="717"/>
      <c r="F47" s="715">
        <v>2463967</v>
      </c>
      <c r="G47" s="715">
        <v>12606518</v>
      </c>
      <c r="H47" s="715">
        <v>2463967</v>
      </c>
      <c r="I47" s="715">
        <v>12606518</v>
      </c>
      <c r="J47" s="715"/>
      <c r="K47" s="716"/>
    </row>
    <row r="48" spans="1:11" ht="19.5" customHeight="1">
      <c r="A48" s="717"/>
      <c r="B48" s="717"/>
      <c r="C48" s="718"/>
      <c r="D48" s="717" t="s">
        <v>703</v>
      </c>
      <c r="E48" s="717"/>
      <c r="F48" s="715">
        <v>6377</v>
      </c>
      <c r="G48" s="715">
        <v>38154</v>
      </c>
      <c r="H48" s="715">
        <v>6377</v>
      </c>
      <c r="I48" s="715">
        <v>38154</v>
      </c>
      <c r="J48" s="715"/>
      <c r="K48" s="716"/>
    </row>
    <row r="49" spans="1:13" ht="19.5" customHeight="1">
      <c r="A49" s="717"/>
      <c r="B49" s="717"/>
      <c r="C49" s="718" t="s">
        <v>704</v>
      </c>
      <c r="D49" s="717"/>
      <c r="E49" s="717"/>
      <c r="F49" s="715">
        <f t="shared" ref="F49:K49" si="7">F50+F51</f>
        <v>979557</v>
      </c>
      <c r="G49" s="715">
        <f t="shared" si="7"/>
        <v>5131680</v>
      </c>
      <c r="H49" s="715">
        <f t="shared" si="7"/>
        <v>979557</v>
      </c>
      <c r="I49" s="715">
        <f t="shared" si="7"/>
        <v>5131680</v>
      </c>
      <c r="J49" s="715">
        <f t="shared" si="7"/>
        <v>0</v>
      </c>
      <c r="K49" s="716">
        <f t="shared" si="7"/>
        <v>0</v>
      </c>
    </row>
    <row r="50" spans="1:13" ht="19.5" customHeight="1">
      <c r="A50" s="717"/>
      <c r="B50" s="717"/>
      <c r="C50" s="718"/>
      <c r="D50" s="717" t="s">
        <v>705</v>
      </c>
      <c r="E50" s="717"/>
      <c r="F50" s="715">
        <v>156191</v>
      </c>
      <c r="G50" s="715">
        <v>1529617</v>
      </c>
      <c r="H50" s="715">
        <v>156191</v>
      </c>
      <c r="I50" s="715">
        <v>1529617</v>
      </c>
      <c r="J50" s="715"/>
      <c r="K50" s="716"/>
    </row>
    <row r="51" spans="1:13" ht="19.5" customHeight="1">
      <c r="A51" s="717"/>
      <c r="B51" s="717"/>
      <c r="C51" s="718"/>
      <c r="D51" s="717" t="s">
        <v>706</v>
      </c>
      <c r="E51" s="717"/>
      <c r="F51" s="715">
        <v>823366</v>
      </c>
      <c r="G51" s="715">
        <v>3602063</v>
      </c>
      <c r="H51" s="715">
        <v>823366</v>
      </c>
      <c r="I51" s="715">
        <v>3602063</v>
      </c>
      <c r="J51" s="715"/>
      <c r="K51" s="716"/>
    </row>
    <row r="52" spans="1:13" ht="19.5" customHeight="1">
      <c r="A52" s="717"/>
      <c r="B52" s="717"/>
      <c r="C52" s="718" t="s">
        <v>707</v>
      </c>
      <c r="D52" s="717"/>
      <c r="E52" s="717"/>
      <c r="F52" s="715">
        <f t="shared" ref="F52:K52" si="8">F53+F54</f>
        <v>4225736</v>
      </c>
      <c r="G52" s="715">
        <f t="shared" si="8"/>
        <v>25810679</v>
      </c>
      <c r="H52" s="715">
        <f t="shared" si="8"/>
        <v>3643400</v>
      </c>
      <c r="I52" s="715">
        <f t="shared" si="8"/>
        <v>16699989</v>
      </c>
      <c r="J52" s="715">
        <f t="shared" si="8"/>
        <v>582336</v>
      </c>
      <c r="K52" s="716">
        <f t="shared" si="8"/>
        <v>9110690</v>
      </c>
    </row>
    <row r="53" spans="1:13" ht="19.5" customHeight="1">
      <c r="A53" s="717"/>
      <c r="B53" s="717"/>
      <c r="C53" s="718"/>
      <c r="D53" s="717" t="s">
        <v>708</v>
      </c>
      <c r="E53" s="717"/>
      <c r="F53" s="715">
        <v>647758</v>
      </c>
      <c r="G53" s="715">
        <v>6916433</v>
      </c>
      <c r="H53" s="715">
        <v>453750</v>
      </c>
      <c r="I53" s="715">
        <v>3647455</v>
      </c>
      <c r="J53" s="715">
        <v>194008</v>
      </c>
      <c r="K53" s="716">
        <v>3268978</v>
      </c>
    </row>
    <row r="54" spans="1:13" ht="19.5" customHeight="1">
      <c r="A54" s="717"/>
      <c r="B54" s="717"/>
      <c r="C54" s="718"/>
      <c r="D54" s="717" t="s">
        <v>709</v>
      </c>
      <c r="E54" s="717"/>
      <c r="F54" s="715">
        <v>3577978</v>
      </c>
      <c r="G54" s="715">
        <v>18894246</v>
      </c>
      <c r="H54" s="715">
        <v>3189650</v>
      </c>
      <c r="I54" s="715">
        <v>13052534</v>
      </c>
      <c r="J54" s="715">
        <v>388328</v>
      </c>
      <c r="K54" s="716">
        <v>5841712</v>
      </c>
    </row>
    <row r="55" spans="1:13" ht="19.5" customHeight="1">
      <c r="A55" s="717"/>
      <c r="B55" s="717"/>
      <c r="C55" s="718" t="s">
        <v>710</v>
      </c>
      <c r="D55" s="717"/>
      <c r="E55" s="717"/>
      <c r="F55" s="715">
        <f t="shared" ref="F55:K55" si="9">F56+F57+F58</f>
        <v>891983</v>
      </c>
      <c r="G55" s="715">
        <f t="shared" si="9"/>
        <v>7072696</v>
      </c>
      <c r="H55" s="715">
        <f t="shared" si="9"/>
        <v>891983</v>
      </c>
      <c r="I55" s="715">
        <f t="shared" si="9"/>
        <v>7072696</v>
      </c>
      <c r="J55" s="715">
        <f t="shared" si="9"/>
        <v>0</v>
      </c>
      <c r="K55" s="716">
        <f t="shared" si="9"/>
        <v>0</v>
      </c>
    </row>
    <row r="56" spans="1:13" ht="19.5" customHeight="1">
      <c r="A56" s="717"/>
      <c r="B56" s="717"/>
      <c r="C56" s="718"/>
      <c r="D56" s="717" t="s">
        <v>711</v>
      </c>
      <c r="E56" s="717"/>
      <c r="F56" s="715">
        <v>45237</v>
      </c>
      <c r="G56" s="715">
        <v>281707</v>
      </c>
      <c r="H56" s="715">
        <v>45237</v>
      </c>
      <c r="I56" s="715">
        <v>281707</v>
      </c>
      <c r="J56" s="715"/>
      <c r="K56" s="716"/>
    </row>
    <row r="57" spans="1:13" ht="19.5" customHeight="1">
      <c r="A57" s="717"/>
      <c r="B57" s="717"/>
      <c r="C57" s="718"/>
      <c r="D57" s="717" t="s">
        <v>712</v>
      </c>
      <c r="E57" s="717"/>
      <c r="F57" s="715">
        <v>7612</v>
      </c>
      <c r="G57" s="715">
        <v>345044</v>
      </c>
      <c r="H57" s="715">
        <v>7612</v>
      </c>
      <c r="I57" s="715">
        <v>345044</v>
      </c>
      <c r="J57" s="715"/>
      <c r="K57" s="716"/>
    </row>
    <row r="58" spans="1:13" ht="19.5" customHeight="1">
      <c r="A58" s="717"/>
      <c r="B58" s="717"/>
      <c r="C58" s="718"/>
      <c r="D58" s="717" t="s">
        <v>713</v>
      </c>
      <c r="E58" s="717"/>
      <c r="F58" s="715">
        <v>839134</v>
      </c>
      <c r="G58" s="715">
        <v>6445945</v>
      </c>
      <c r="H58" s="715">
        <v>839134</v>
      </c>
      <c r="I58" s="715">
        <v>6445945</v>
      </c>
      <c r="J58" s="715"/>
      <c r="K58" s="716"/>
    </row>
    <row r="59" spans="1:13" ht="19.5" customHeight="1">
      <c r="A59" s="717"/>
      <c r="B59" s="717"/>
      <c r="C59" s="717" t="s">
        <v>714</v>
      </c>
      <c r="D59" s="717"/>
      <c r="E59" s="717"/>
      <c r="F59" s="715">
        <f t="shared" ref="F59:K59" si="10">F60+F61</f>
        <v>1277071</v>
      </c>
      <c r="G59" s="715">
        <f t="shared" si="10"/>
        <v>7744240</v>
      </c>
      <c r="H59" s="715">
        <f t="shared" si="10"/>
        <v>1277071</v>
      </c>
      <c r="I59" s="715">
        <f t="shared" si="10"/>
        <v>7744240</v>
      </c>
      <c r="J59" s="715">
        <f t="shared" si="10"/>
        <v>0</v>
      </c>
      <c r="K59" s="716">
        <f t="shared" si="10"/>
        <v>0</v>
      </c>
    </row>
    <row r="60" spans="1:13" ht="19.5" customHeight="1">
      <c r="A60" s="717"/>
      <c r="B60" s="717"/>
      <c r="C60" s="717"/>
      <c r="D60" s="717" t="s">
        <v>715</v>
      </c>
      <c r="E60" s="717"/>
      <c r="F60" s="715">
        <v>1252071</v>
      </c>
      <c r="G60" s="715">
        <v>7471801</v>
      </c>
      <c r="H60" s="715">
        <v>1252071</v>
      </c>
      <c r="I60" s="715">
        <v>7471801</v>
      </c>
      <c r="J60" s="715"/>
      <c r="K60" s="716"/>
    </row>
    <row r="61" spans="1:13" ht="19.5" customHeight="1">
      <c r="A61" s="717"/>
      <c r="B61" s="717"/>
      <c r="C61" s="717"/>
      <c r="D61" s="717" t="s">
        <v>716</v>
      </c>
      <c r="E61" s="717"/>
      <c r="F61" s="715">
        <v>25000</v>
      </c>
      <c r="G61" s="715">
        <v>272439</v>
      </c>
      <c r="H61" s="715">
        <v>25000</v>
      </c>
      <c r="I61" s="715">
        <v>272439</v>
      </c>
      <c r="J61" s="715"/>
      <c r="K61" s="716"/>
    </row>
    <row r="62" spans="1:13" ht="23.25" customHeight="1">
      <c r="A62" s="1623" t="s">
        <v>657</v>
      </c>
      <c r="B62" s="1624"/>
      <c r="C62" s="1624"/>
      <c r="D62" s="1624"/>
      <c r="E62" s="1625"/>
      <c r="F62" s="1634" t="s">
        <v>658</v>
      </c>
      <c r="G62" s="1635"/>
      <c r="H62" s="727" t="s">
        <v>659</v>
      </c>
      <c r="I62" s="728" t="s">
        <v>696</v>
      </c>
      <c r="J62" s="727" t="s">
        <v>661</v>
      </c>
      <c r="K62" s="729" t="s">
        <v>697</v>
      </c>
      <c r="L62" s="86"/>
      <c r="M62" s="115"/>
    </row>
    <row r="63" spans="1:13" ht="23.25" customHeight="1">
      <c r="A63" s="1272"/>
      <c r="B63" s="1272"/>
      <c r="C63" s="1272"/>
      <c r="D63" s="1272"/>
      <c r="E63" s="1273"/>
      <c r="F63" s="730" t="s">
        <v>663</v>
      </c>
      <c r="G63" s="730" t="s">
        <v>664</v>
      </c>
      <c r="H63" s="730" t="s">
        <v>663</v>
      </c>
      <c r="I63" s="730" t="s">
        <v>664</v>
      </c>
      <c r="J63" s="730" t="s">
        <v>663</v>
      </c>
      <c r="K63" s="726" t="s">
        <v>664</v>
      </c>
      <c r="L63" s="86"/>
      <c r="M63" s="116"/>
    </row>
    <row r="64" spans="1:13" ht="19.5" customHeight="1">
      <c r="A64" s="717"/>
      <c r="B64" s="717"/>
      <c r="C64" s="717" t="s">
        <v>717</v>
      </c>
      <c r="D64" s="717"/>
      <c r="E64" s="717"/>
      <c r="F64" s="715">
        <f t="shared" ref="F64:K64" si="11">F65</f>
        <v>274319</v>
      </c>
      <c r="G64" s="715">
        <f t="shared" si="11"/>
        <v>1996280</v>
      </c>
      <c r="H64" s="715">
        <f t="shared" si="11"/>
        <v>274319</v>
      </c>
      <c r="I64" s="715">
        <f t="shared" si="11"/>
        <v>1996280</v>
      </c>
      <c r="J64" s="715">
        <f t="shared" si="11"/>
        <v>0</v>
      </c>
      <c r="K64" s="716">
        <f t="shared" si="11"/>
        <v>0</v>
      </c>
    </row>
    <row r="65" spans="1:11" ht="19.5" customHeight="1">
      <c r="A65" s="717"/>
      <c r="B65" s="717"/>
      <c r="C65" s="717"/>
      <c r="D65" s="717" t="s">
        <v>718</v>
      </c>
      <c r="E65" s="717"/>
      <c r="F65" s="715">
        <v>274319</v>
      </c>
      <c r="G65" s="715">
        <v>1996280</v>
      </c>
      <c r="H65" s="715">
        <v>274319</v>
      </c>
      <c r="I65" s="715">
        <v>1996280</v>
      </c>
      <c r="J65" s="715"/>
      <c r="K65" s="716"/>
    </row>
    <row r="66" spans="1:11" ht="19.5" customHeight="1">
      <c r="A66" s="717"/>
      <c r="B66" s="717"/>
      <c r="C66" s="717" t="s">
        <v>719</v>
      </c>
      <c r="D66" s="717"/>
      <c r="E66" s="717"/>
      <c r="F66" s="715">
        <f t="shared" ref="F66:K66" si="12">F68</f>
        <v>0</v>
      </c>
      <c r="G66" s="715">
        <f t="shared" si="12"/>
        <v>56400</v>
      </c>
      <c r="H66" s="715">
        <f t="shared" si="12"/>
        <v>0</v>
      </c>
      <c r="I66" s="715">
        <f t="shared" si="12"/>
        <v>56400</v>
      </c>
      <c r="J66" s="715">
        <f t="shared" si="12"/>
        <v>0</v>
      </c>
      <c r="K66" s="716">
        <f t="shared" si="12"/>
        <v>0</v>
      </c>
    </row>
    <row r="67" spans="1:11" ht="19.5" customHeight="1">
      <c r="A67" s="717"/>
      <c r="B67" s="717"/>
      <c r="C67" s="717" t="s">
        <v>720</v>
      </c>
      <c r="D67" s="717"/>
      <c r="E67" s="717"/>
      <c r="F67" s="715"/>
      <c r="G67" s="715"/>
      <c r="H67" s="715"/>
      <c r="I67" s="715"/>
      <c r="J67" s="715"/>
      <c r="K67" s="716"/>
    </row>
    <row r="68" spans="1:11" ht="19.5" customHeight="1">
      <c r="A68" s="717"/>
      <c r="B68" s="717"/>
      <c r="C68" s="731" t="s">
        <v>721</v>
      </c>
      <c r="D68" s="717"/>
      <c r="E68" s="717"/>
      <c r="F68" s="715">
        <v>0</v>
      </c>
      <c r="G68" s="715">
        <v>56400</v>
      </c>
      <c r="H68" s="715"/>
      <c r="I68" s="715">
        <v>56400</v>
      </c>
      <c r="J68" s="715"/>
      <c r="K68" s="716"/>
    </row>
    <row r="69" spans="1:11" ht="19.5" customHeight="1">
      <c r="A69" s="717"/>
      <c r="B69" s="718" t="s">
        <v>722</v>
      </c>
      <c r="C69" s="717"/>
      <c r="D69" s="717"/>
      <c r="E69" s="717"/>
      <c r="F69" s="715">
        <f t="shared" ref="F69:K69" si="13">F70+F74+F77+F82+F84+F87</f>
        <v>1529359</v>
      </c>
      <c r="G69" s="715">
        <f t="shared" si="13"/>
        <v>18891744</v>
      </c>
      <c r="H69" s="715">
        <f t="shared" si="13"/>
        <v>313300</v>
      </c>
      <c r="I69" s="715">
        <f t="shared" si="13"/>
        <v>1095997</v>
      </c>
      <c r="J69" s="715">
        <f t="shared" si="13"/>
        <v>1216059</v>
      </c>
      <c r="K69" s="716">
        <f t="shared" si="13"/>
        <v>17795747</v>
      </c>
    </row>
    <row r="70" spans="1:11" ht="19.5" customHeight="1">
      <c r="A70" s="717"/>
      <c r="B70" s="717"/>
      <c r="C70" s="718" t="s">
        <v>699</v>
      </c>
      <c r="D70" s="717"/>
      <c r="E70" s="717"/>
      <c r="F70" s="715">
        <f t="shared" ref="F70:K70" si="14">F71+F72+F73</f>
        <v>100500</v>
      </c>
      <c r="G70" s="715">
        <f t="shared" si="14"/>
        <v>655092</v>
      </c>
      <c r="H70" s="715">
        <f t="shared" si="14"/>
        <v>100500</v>
      </c>
      <c r="I70" s="715">
        <f t="shared" si="14"/>
        <v>655092</v>
      </c>
      <c r="J70" s="715">
        <f t="shared" si="14"/>
        <v>0</v>
      </c>
      <c r="K70" s="716">
        <f t="shared" si="14"/>
        <v>0</v>
      </c>
    </row>
    <row r="71" spans="1:11" ht="19.5" customHeight="1">
      <c r="A71" s="717"/>
      <c r="B71" s="717"/>
      <c r="C71" s="718"/>
      <c r="D71" s="717" t="s">
        <v>700</v>
      </c>
      <c r="E71" s="717"/>
      <c r="F71" s="715"/>
      <c r="G71" s="715">
        <v>423342</v>
      </c>
      <c r="H71" s="715">
        <v>0</v>
      </c>
      <c r="I71" s="715">
        <v>423342</v>
      </c>
      <c r="J71" s="715"/>
      <c r="K71" s="716"/>
    </row>
    <row r="72" spans="1:11" ht="19.5" customHeight="1">
      <c r="A72" s="717"/>
      <c r="B72" s="717"/>
      <c r="C72" s="718"/>
      <c r="D72" s="717" t="s">
        <v>701</v>
      </c>
      <c r="E72" s="717"/>
      <c r="F72" s="715"/>
      <c r="G72" s="715"/>
      <c r="H72" s="715"/>
      <c r="I72" s="715"/>
      <c r="J72" s="715"/>
      <c r="K72" s="716"/>
    </row>
    <row r="73" spans="1:11" ht="19.5" customHeight="1">
      <c r="A73" s="717"/>
      <c r="B73" s="717"/>
      <c r="C73" s="718"/>
      <c r="D73" s="717" t="s">
        <v>702</v>
      </c>
      <c r="E73" s="717"/>
      <c r="F73" s="715">
        <v>100500</v>
      </c>
      <c r="G73" s="715">
        <v>231750</v>
      </c>
      <c r="H73" s="715">
        <v>100500</v>
      </c>
      <c r="I73" s="715">
        <v>231750</v>
      </c>
      <c r="J73" s="715"/>
      <c r="K73" s="716"/>
    </row>
    <row r="74" spans="1:11" ht="19.5" customHeight="1">
      <c r="A74" s="717"/>
      <c r="B74" s="717"/>
      <c r="C74" s="718" t="s">
        <v>704</v>
      </c>
      <c r="D74" s="717"/>
      <c r="E74" s="717"/>
      <c r="F74" s="715">
        <f t="shared" ref="F74:K74" si="15">F75+F76</f>
        <v>0</v>
      </c>
      <c r="G74" s="715">
        <f t="shared" si="15"/>
        <v>0</v>
      </c>
      <c r="H74" s="715">
        <f t="shared" si="15"/>
        <v>0</v>
      </c>
      <c r="I74" s="715">
        <f t="shared" si="15"/>
        <v>0</v>
      </c>
      <c r="J74" s="715">
        <f t="shared" si="15"/>
        <v>0</v>
      </c>
      <c r="K74" s="716">
        <f t="shared" si="15"/>
        <v>0</v>
      </c>
    </row>
    <row r="75" spans="1:11" ht="19.5" customHeight="1">
      <c r="A75" s="717"/>
      <c r="B75" s="717"/>
      <c r="C75" s="718"/>
      <c r="D75" s="717" t="s">
        <v>705</v>
      </c>
      <c r="E75" s="717"/>
      <c r="F75" s="715"/>
      <c r="G75" s="715"/>
      <c r="H75" s="715"/>
      <c r="I75" s="715"/>
      <c r="J75" s="715"/>
      <c r="K75" s="716"/>
    </row>
    <row r="76" spans="1:11" ht="19.5" customHeight="1">
      <c r="A76" s="717"/>
      <c r="B76" s="717"/>
      <c r="C76" s="718"/>
      <c r="D76" s="717" t="s">
        <v>706</v>
      </c>
      <c r="E76" s="717"/>
      <c r="F76" s="715"/>
      <c r="G76" s="715"/>
      <c r="H76" s="715"/>
      <c r="I76" s="715"/>
      <c r="J76" s="715"/>
      <c r="K76" s="716"/>
    </row>
    <row r="77" spans="1:11" ht="19.5" customHeight="1">
      <c r="A77" s="717"/>
      <c r="B77" s="717"/>
      <c r="C77" s="718" t="s">
        <v>707</v>
      </c>
      <c r="D77" s="717"/>
      <c r="E77" s="717"/>
      <c r="F77" s="715">
        <f t="shared" ref="F77:K77" si="16">F78+F79</f>
        <v>1428859</v>
      </c>
      <c r="G77" s="715">
        <f t="shared" si="16"/>
        <v>17107680</v>
      </c>
      <c r="H77" s="715">
        <f t="shared" si="16"/>
        <v>212800</v>
      </c>
      <c r="I77" s="715">
        <f t="shared" si="16"/>
        <v>293800</v>
      </c>
      <c r="J77" s="715">
        <f t="shared" si="16"/>
        <v>1216059</v>
      </c>
      <c r="K77" s="716">
        <f t="shared" si="16"/>
        <v>16813880</v>
      </c>
    </row>
    <row r="78" spans="1:11" ht="19.5" customHeight="1">
      <c r="A78" s="717"/>
      <c r="B78" s="717"/>
      <c r="C78" s="718"/>
      <c r="D78" s="717" t="s">
        <v>708</v>
      </c>
      <c r="E78" s="717"/>
      <c r="F78" s="715"/>
      <c r="G78" s="715">
        <v>81000</v>
      </c>
      <c r="H78" s="715"/>
      <c r="I78" s="715">
        <v>81000</v>
      </c>
      <c r="J78" s="715"/>
      <c r="K78" s="716"/>
    </row>
    <row r="79" spans="1:11" ht="23.25" customHeight="1">
      <c r="A79" s="717"/>
      <c r="B79" s="717"/>
      <c r="C79" s="718"/>
      <c r="D79" s="717" t="s">
        <v>709</v>
      </c>
      <c r="E79" s="717"/>
      <c r="F79" s="715">
        <v>1428859</v>
      </c>
      <c r="G79" s="715">
        <v>17026680</v>
      </c>
      <c r="H79" s="715">
        <v>212800</v>
      </c>
      <c r="I79" s="715">
        <v>212800</v>
      </c>
      <c r="J79" s="715">
        <v>1216059</v>
      </c>
      <c r="K79" s="716">
        <v>16813880</v>
      </c>
    </row>
    <row r="80" spans="1:11" ht="23.25" customHeight="1">
      <c r="A80" s="1623" t="s">
        <v>657</v>
      </c>
      <c r="B80" s="1624"/>
      <c r="C80" s="1624"/>
      <c r="D80" s="1624"/>
      <c r="E80" s="1625"/>
      <c r="F80" s="1634" t="s">
        <v>658</v>
      </c>
      <c r="G80" s="1635"/>
      <c r="H80" s="727" t="s">
        <v>659</v>
      </c>
      <c r="I80" s="728" t="s">
        <v>696</v>
      </c>
      <c r="J80" s="727" t="s">
        <v>661</v>
      </c>
      <c r="K80" s="729" t="s">
        <v>697</v>
      </c>
    </row>
    <row r="81" spans="1:11" ht="20.25" customHeight="1">
      <c r="A81" s="1272"/>
      <c r="B81" s="1272"/>
      <c r="C81" s="1272"/>
      <c r="D81" s="1272"/>
      <c r="E81" s="1273"/>
      <c r="F81" s="730" t="s">
        <v>663</v>
      </c>
      <c r="G81" s="730" t="s">
        <v>664</v>
      </c>
      <c r="H81" s="730" t="s">
        <v>663</v>
      </c>
      <c r="I81" s="730" t="s">
        <v>664</v>
      </c>
      <c r="J81" s="730" t="s">
        <v>663</v>
      </c>
      <c r="K81" s="726" t="s">
        <v>664</v>
      </c>
    </row>
    <row r="82" spans="1:11" ht="20.25" customHeight="1">
      <c r="A82" s="717"/>
      <c r="B82" s="717"/>
      <c r="C82" s="718" t="s">
        <v>710</v>
      </c>
      <c r="D82" s="717"/>
      <c r="E82" s="717"/>
      <c r="F82" s="715">
        <f t="shared" ref="F82:K82" si="17">F83</f>
        <v>0</v>
      </c>
      <c r="G82" s="715">
        <f t="shared" si="17"/>
        <v>147105</v>
      </c>
      <c r="H82" s="715">
        <f t="shared" si="17"/>
        <v>0</v>
      </c>
      <c r="I82" s="715">
        <f t="shared" si="17"/>
        <v>147105</v>
      </c>
      <c r="J82" s="715">
        <f t="shared" si="17"/>
        <v>0</v>
      </c>
      <c r="K82" s="716">
        <f t="shared" si="17"/>
        <v>0</v>
      </c>
    </row>
    <row r="83" spans="1:11" ht="20.25" customHeight="1">
      <c r="A83" s="717"/>
      <c r="B83" s="717"/>
      <c r="C83" s="718"/>
      <c r="D83" s="717" t="s">
        <v>713</v>
      </c>
      <c r="E83" s="717"/>
      <c r="F83" s="715">
        <v>0</v>
      </c>
      <c r="G83" s="715">
        <v>147105</v>
      </c>
      <c r="H83" s="715"/>
      <c r="I83" s="715">
        <v>147105</v>
      </c>
      <c r="J83" s="715"/>
      <c r="K83" s="716"/>
    </row>
    <row r="84" spans="1:11" ht="20.25" customHeight="1">
      <c r="A84" s="717"/>
      <c r="B84" s="717"/>
      <c r="C84" s="717" t="s">
        <v>714</v>
      </c>
      <c r="D84" s="717"/>
      <c r="E84" s="717"/>
      <c r="F84" s="715">
        <f t="shared" ref="F84:K84" si="18">F85+F86</f>
        <v>0</v>
      </c>
      <c r="G84" s="715">
        <f t="shared" si="18"/>
        <v>981867</v>
      </c>
      <c r="H84" s="715">
        <f t="shared" si="18"/>
        <v>0</v>
      </c>
      <c r="I84" s="715">
        <f t="shared" si="18"/>
        <v>0</v>
      </c>
      <c r="J84" s="715">
        <f t="shared" si="18"/>
        <v>0</v>
      </c>
      <c r="K84" s="716">
        <f t="shared" si="18"/>
        <v>981867</v>
      </c>
    </row>
    <row r="85" spans="1:11" ht="20.25" customHeight="1">
      <c r="A85" s="717"/>
      <c r="B85" s="717"/>
      <c r="C85" s="717"/>
      <c r="D85" s="717" t="s">
        <v>715</v>
      </c>
      <c r="E85" s="717"/>
      <c r="F85" s="715">
        <v>0</v>
      </c>
      <c r="G85" s="715">
        <v>0</v>
      </c>
      <c r="H85" s="715">
        <v>0</v>
      </c>
      <c r="I85" s="715">
        <v>0</v>
      </c>
      <c r="J85" s="715">
        <v>0</v>
      </c>
      <c r="K85" s="716">
        <v>0</v>
      </c>
    </row>
    <row r="86" spans="1:11" ht="20.25" customHeight="1">
      <c r="A86" s="717"/>
      <c r="B86" s="717"/>
      <c r="C86" s="717"/>
      <c r="D86" s="717" t="s">
        <v>716</v>
      </c>
      <c r="E86" s="717"/>
      <c r="F86" s="715">
        <v>0</v>
      </c>
      <c r="G86" s="715">
        <v>981867</v>
      </c>
      <c r="H86" s="715">
        <v>0</v>
      </c>
      <c r="I86" s="715">
        <v>0</v>
      </c>
      <c r="J86" s="715">
        <v>0</v>
      </c>
      <c r="K86" s="716">
        <v>981867</v>
      </c>
    </row>
    <row r="87" spans="1:11" ht="20.25" customHeight="1">
      <c r="A87" s="717"/>
      <c r="B87" s="717"/>
      <c r="C87" s="717" t="s">
        <v>723</v>
      </c>
      <c r="D87" s="717"/>
      <c r="E87" s="717"/>
      <c r="F87" s="715">
        <f t="shared" ref="F87:K87" si="19">F88</f>
        <v>0</v>
      </c>
      <c r="G87" s="715">
        <f t="shared" si="19"/>
        <v>0</v>
      </c>
      <c r="H87" s="715">
        <f t="shared" si="19"/>
        <v>0</v>
      </c>
      <c r="I87" s="715">
        <f t="shared" si="19"/>
        <v>0</v>
      </c>
      <c r="J87" s="715">
        <f t="shared" si="19"/>
        <v>0</v>
      </c>
      <c r="K87" s="716">
        <f t="shared" si="19"/>
        <v>0</v>
      </c>
    </row>
    <row r="88" spans="1:11" ht="20.25" customHeight="1">
      <c r="A88" s="717"/>
      <c r="B88" s="717"/>
      <c r="C88" s="717"/>
      <c r="D88" s="717" t="s">
        <v>724</v>
      </c>
      <c r="E88" s="717"/>
      <c r="F88" s="715"/>
      <c r="G88" s="715"/>
      <c r="H88" s="715"/>
      <c r="I88" s="715"/>
      <c r="J88" s="715"/>
      <c r="K88" s="716"/>
    </row>
    <row r="89" spans="1:11" ht="20.25" customHeight="1">
      <c r="A89" s="717"/>
      <c r="B89" s="722" t="s">
        <v>690</v>
      </c>
      <c r="C89" s="717"/>
      <c r="D89" s="717"/>
      <c r="E89" s="717"/>
      <c r="F89" s="715">
        <f t="shared" ref="F89:K89" si="20">F43+F69</f>
        <v>14561662</v>
      </c>
      <c r="G89" s="715">
        <f t="shared" si="20"/>
        <v>100053530</v>
      </c>
      <c r="H89" s="715">
        <f t="shared" si="20"/>
        <v>12763267</v>
      </c>
      <c r="I89" s="715">
        <f t="shared" si="20"/>
        <v>73147093</v>
      </c>
      <c r="J89" s="715">
        <f t="shared" si="20"/>
        <v>1798395</v>
      </c>
      <c r="K89" s="716">
        <f t="shared" si="20"/>
        <v>26906437</v>
      </c>
    </row>
    <row r="90" spans="1:11" ht="20.25" customHeight="1">
      <c r="A90" s="717"/>
      <c r="B90" s="717" t="s">
        <v>725</v>
      </c>
      <c r="C90" s="717"/>
      <c r="D90" s="717"/>
      <c r="E90" s="717"/>
      <c r="F90" s="715">
        <f t="shared" ref="F90:K90" si="21">F91+F92</f>
        <v>58120</v>
      </c>
      <c r="G90" s="715">
        <f t="shared" si="21"/>
        <v>1235780</v>
      </c>
      <c r="H90" s="715">
        <f t="shared" si="21"/>
        <v>58120</v>
      </c>
      <c r="I90" s="715">
        <f>I91+I92</f>
        <v>1235780</v>
      </c>
      <c r="J90" s="715">
        <f t="shared" si="21"/>
        <v>0</v>
      </c>
      <c r="K90" s="716">
        <f t="shared" si="21"/>
        <v>0</v>
      </c>
    </row>
    <row r="91" spans="1:11" ht="20.25" customHeight="1">
      <c r="A91" s="732"/>
      <c r="D91" s="732" t="s">
        <v>726</v>
      </c>
      <c r="E91" s="717"/>
      <c r="F91" s="715">
        <v>58120</v>
      </c>
      <c r="G91" s="715">
        <v>1233956</v>
      </c>
      <c r="H91" s="101">
        <v>58120</v>
      </c>
      <c r="I91" s="102">
        <v>1233956</v>
      </c>
      <c r="J91" s="102">
        <v>0</v>
      </c>
      <c r="K91" s="103">
        <v>0</v>
      </c>
    </row>
    <row r="92" spans="1:11" ht="20.25" customHeight="1">
      <c r="A92" s="717"/>
      <c r="B92" s="719"/>
      <c r="C92" s="719"/>
      <c r="D92" s="717" t="s">
        <v>727</v>
      </c>
      <c r="E92" s="717"/>
      <c r="F92" s="715">
        <v>0</v>
      </c>
      <c r="G92" s="715">
        <v>1824</v>
      </c>
      <c r="H92" s="101">
        <v>0</v>
      </c>
      <c r="I92" s="102">
        <v>1824</v>
      </c>
      <c r="J92" s="102">
        <v>0</v>
      </c>
      <c r="K92" s="103">
        <v>0</v>
      </c>
    </row>
    <row r="93" spans="1:11" ht="20.25" customHeight="1">
      <c r="A93" s="722" t="s">
        <v>728</v>
      </c>
      <c r="B93" s="717"/>
      <c r="C93" s="717"/>
      <c r="D93" s="717"/>
      <c r="E93" s="733"/>
      <c r="F93" s="715">
        <f>F89+F90</f>
        <v>14619782</v>
      </c>
      <c r="G93" s="715"/>
      <c r="H93" s="101"/>
      <c r="I93" s="102"/>
      <c r="J93" s="102"/>
      <c r="K93" s="103"/>
    </row>
    <row r="94" spans="1:11" ht="20.25" customHeight="1">
      <c r="A94" s="717" t="s">
        <v>729</v>
      </c>
      <c r="B94" s="717"/>
      <c r="C94" s="717"/>
      <c r="D94" s="717"/>
      <c r="E94" s="734"/>
      <c r="F94" s="715">
        <v>837101277</v>
      </c>
      <c r="G94" s="715"/>
      <c r="H94" s="101"/>
      <c r="I94" s="102"/>
      <c r="J94" s="102"/>
      <c r="K94" s="103"/>
    </row>
    <row r="95" spans="1:11" ht="20.25" customHeight="1">
      <c r="A95" s="717" t="s">
        <v>730</v>
      </c>
      <c r="B95" s="717"/>
      <c r="C95" s="717"/>
      <c r="D95" s="717"/>
      <c r="E95" s="717"/>
      <c r="F95" s="735">
        <f>F93+F94</f>
        <v>851721059</v>
      </c>
      <c r="G95" s="715"/>
      <c r="H95" s="101"/>
      <c r="I95" s="102"/>
      <c r="J95" s="102"/>
      <c r="K95" s="103"/>
    </row>
    <row r="96" spans="1:11" ht="20.25" customHeight="1">
      <c r="A96" s="717" t="s">
        <v>731</v>
      </c>
      <c r="B96" s="717"/>
      <c r="C96" s="717"/>
      <c r="D96" s="717"/>
      <c r="E96" s="717"/>
      <c r="F96" s="725">
        <v>8488236</v>
      </c>
      <c r="G96" s="715"/>
      <c r="H96" s="122"/>
      <c r="I96" s="102"/>
      <c r="J96" s="102"/>
      <c r="K96" s="103"/>
    </row>
    <row r="97" spans="1:11" ht="23.25" customHeight="1">
      <c r="A97" s="722" t="s">
        <v>732</v>
      </c>
      <c r="B97" s="717"/>
      <c r="C97" s="717"/>
      <c r="D97" s="717"/>
      <c r="E97" s="717"/>
      <c r="F97" s="725">
        <f>F94+F96</f>
        <v>845589513</v>
      </c>
      <c r="G97" s="715"/>
      <c r="H97" s="123"/>
      <c r="I97" s="108"/>
      <c r="J97" s="108"/>
      <c r="K97" s="109"/>
    </row>
    <row r="98" spans="1:11" ht="17.399999999999999">
      <c r="A98" s="86" t="s">
        <v>733</v>
      </c>
      <c r="B98" s="86"/>
      <c r="C98" s="86"/>
      <c r="D98" s="86"/>
      <c r="E98" s="86" t="s">
        <v>734</v>
      </c>
      <c r="F98" s="1632" t="s">
        <v>735</v>
      </c>
      <c r="G98" s="1632"/>
      <c r="H98" s="70" t="s">
        <v>736</v>
      </c>
      <c r="I98" s="70"/>
      <c r="J98" s="1633" t="s">
        <v>1700</v>
      </c>
      <c r="K98" s="1633"/>
    </row>
    <row r="99" spans="1:11" ht="19.8" customHeight="1">
      <c r="A99" s="86"/>
      <c r="B99" s="86"/>
      <c r="C99" s="86"/>
      <c r="D99" s="86"/>
      <c r="E99" s="86"/>
      <c r="F99" s="124"/>
      <c r="G99" s="124"/>
      <c r="H99" s="70"/>
      <c r="I99" s="70"/>
      <c r="J99" s="125"/>
      <c r="K99" s="125"/>
    </row>
    <row r="100" spans="1:11" ht="17.399999999999999">
      <c r="A100" s="86"/>
      <c r="B100" s="86"/>
      <c r="C100" s="86"/>
      <c r="D100" s="86"/>
      <c r="E100" s="86"/>
      <c r="F100" s="1268" t="s">
        <v>738</v>
      </c>
      <c r="G100" s="1268"/>
      <c r="H100" s="70"/>
      <c r="I100" s="70"/>
      <c r="J100" s="70"/>
      <c r="K100" s="70"/>
    </row>
    <row r="101" spans="1:11" ht="26.4" customHeight="1">
      <c r="A101" s="86" t="s">
        <v>739</v>
      </c>
    </row>
    <row r="102" spans="1:11" ht="17.399999999999999">
      <c r="A102" s="86" t="s">
        <v>740</v>
      </c>
    </row>
  </sheetData>
  <mergeCells count="16">
    <mergeCell ref="A24:E25"/>
    <mergeCell ref="F24:G24"/>
    <mergeCell ref="A1:D1"/>
    <mergeCell ref="A2:D2"/>
    <mergeCell ref="A3:K3"/>
    <mergeCell ref="A5:E6"/>
    <mergeCell ref="F5:G5"/>
    <mergeCell ref="F98:G98"/>
    <mergeCell ref="J98:K98"/>
    <mergeCell ref="F100:G100"/>
    <mergeCell ref="A41:E42"/>
    <mergeCell ref="F41:G41"/>
    <mergeCell ref="A62:E63"/>
    <mergeCell ref="F62:G62"/>
    <mergeCell ref="A80:E81"/>
    <mergeCell ref="F80:G80"/>
  </mergeCells>
  <phoneticPr fontId="7" type="noConversion"/>
  <hyperlinks>
    <hyperlink ref="L3" location="預告統計資料發布時間表!A1" display="回發布時間表" xr:uid="{68F6EA3A-B4AE-4FC2-B1F7-4F43BD662E2F}"/>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3" max="16383" man="1"/>
    <brk id="40" max="16383" man="1"/>
    <brk id="61" max="16383" man="1"/>
    <brk id="78" max="16383" man="1"/>
  </rowBreak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5C5C9-29D9-42CF-B271-8396385E47C0}">
  <sheetPr>
    <pageSetUpPr fitToPage="1"/>
  </sheetPr>
  <dimension ref="A1:M102"/>
  <sheetViews>
    <sheetView showGridLines="0" view="pageBreakPreview" zoomScale="85" zoomScaleNormal="85" zoomScaleSheetLayoutView="85" workbookViewId="0">
      <pane xSplit="5" topLeftCell="F1" activePane="topRight" state="frozen"/>
      <selection pane="topRight" activeCell="L3" sqref="L3"/>
    </sheetView>
  </sheetViews>
  <sheetFormatPr defaultColWidth="9" defaultRowHeight="16.2"/>
  <cols>
    <col min="1" max="3" width="3" style="1955" customWidth="1"/>
    <col min="4" max="4" width="17.44140625" style="1955" customWidth="1"/>
    <col min="5" max="5" width="17.33203125" style="1955" customWidth="1"/>
    <col min="6" max="6" width="18" style="2022" customWidth="1"/>
    <col min="7" max="7" width="22.109375" style="2022" customWidth="1"/>
    <col min="8" max="8" width="18" style="2022" customWidth="1"/>
    <col min="9" max="9" width="22.109375" style="2022" customWidth="1"/>
    <col min="10" max="10" width="17.88671875" style="2022" customWidth="1"/>
    <col min="11" max="11" width="26.109375" style="2022" customWidth="1"/>
    <col min="12" max="256" width="9" style="1955"/>
    <col min="257" max="259" width="3" style="1955" customWidth="1"/>
    <col min="260" max="260" width="17.44140625" style="1955" customWidth="1"/>
    <col min="261" max="261" width="17.33203125" style="1955" customWidth="1"/>
    <col min="262" max="262" width="18" style="1955" customWidth="1"/>
    <col min="263" max="263" width="22.109375" style="1955" customWidth="1"/>
    <col min="264" max="264" width="18" style="1955" customWidth="1"/>
    <col min="265" max="265" width="22.109375" style="1955" customWidth="1"/>
    <col min="266" max="266" width="17.88671875" style="1955" customWidth="1"/>
    <col min="267" max="267" width="26.109375" style="1955" customWidth="1"/>
    <col min="268" max="512" width="9" style="1955"/>
    <col min="513" max="515" width="3" style="1955" customWidth="1"/>
    <col min="516" max="516" width="17.44140625" style="1955" customWidth="1"/>
    <col min="517" max="517" width="17.33203125" style="1955" customWidth="1"/>
    <col min="518" max="518" width="18" style="1955" customWidth="1"/>
    <col min="519" max="519" width="22.109375" style="1955" customWidth="1"/>
    <col min="520" max="520" width="18" style="1955" customWidth="1"/>
    <col min="521" max="521" width="22.109375" style="1955" customWidth="1"/>
    <col min="522" max="522" width="17.88671875" style="1955" customWidth="1"/>
    <col min="523" max="523" width="26.109375" style="1955" customWidth="1"/>
    <col min="524" max="768" width="9" style="1955"/>
    <col min="769" max="771" width="3" style="1955" customWidth="1"/>
    <col min="772" max="772" width="17.44140625" style="1955" customWidth="1"/>
    <col min="773" max="773" width="17.33203125" style="1955" customWidth="1"/>
    <col min="774" max="774" width="18" style="1955" customWidth="1"/>
    <col min="775" max="775" width="22.109375" style="1955" customWidth="1"/>
    <col min="776" max="776" width="18" style="1955" customWidth="1"/>
    <col min="777" max="777" width="22.109375" style="1955" customWidth="1"/>
    <col min="778" max="778" width="17.88671875" style="1955" customWidth="1"/>
    <col min="779" max="779" width="26.109375" style="1955" customWidth="1"/>
    <col min="780" max="1024" width="9" style="1955"/>
    <col min="1025" max="1027" width="3" style="1955" customWidth="1"/>
    <col min="1028" max="1028" width="17.44140625" style="1955" customWidth="1"/>
    <col min="1029" max="1029" width="17.33203125" style="1955" customWidth="1"/>
    <col min="1030" max="1030" width="18" style="1955" customWidth="1"/>
    <col min="1031" max="1031" width="22.109375" style="1955" customWidth="1"/>
    <col min="1032" max="1032" width="18" style="1955" customWidth="1"/>
    <col min="1033" max="1033" width="22.109375" style="1955" customWidth="1"/>
    <col min="1034" max="1034" width="17.88671875" style="1955" customWidth="1"/>
    <col min="1035" max="1035" width="26.109375" style="1955" customWidth="1"/>
    <col min="1036" max="1280" width="9" style="1955"/>
    <col min="1281" max="1283" width="3" style="1955" customWidth="1"/>
    <col min="1284" max="1284" width="17.44140625" style="1955" customWidth="1"/>
    <col min="1285" max="1285" width="17.33203125" style="1955" customWidth="1"/>
    <col min="1286" max="1286" width="18" style="1955" customWidth="1"/>
    <col min="1287" max="1287" width="22.109375" style="1955" customWidth="1"/>
    <col min="1288" max="1288" width="18" style="1955" customWidth="1"/>
    <col min="1289" max="1289" width="22.109375" style="1955" customWidth="1"/>
    <col min="1290" max="1290" width="17.88671875" style="1955" customWidth="1"/>
    <col min="1291" max="1291" width="26.109375" style="1955" customWidth="1"/>
    <col min="1292" max="1536" width="9" style="1955"/>
    <col min="1537" max="1539" width="3" style="1955" customWidth="1"/>
    <col min="1540" max="1540" width="17.44140625" style="1955" customWidth="1"/>
    <col min="1541" max="1541" width="17.33203125" style="1955" customWidth="1"/>
    <col min="1542" max="1542" width="18" style="1955" customWidth="1"/>
    <col min="1543" max="1543" width="22.109375" style="1955" customWidth="1"/>
    <col min="1544" max="1544" width="18" style="1955" customWidth="1"/>
    <col min="1545" max="1545" width="22.109375" style="1955" customWidth="1"/>
    <col min="1546" max="1546" width="17.88671875" style="1955" customWidth="1"/>
    <col min="1547" max="1547" width="26.109375" style="1955" customWidth="1"/>
    <col min="1548" max="1792" width="9" style="1955"/>
    <col min="1793" max="1795" width="3" style="1955" customWidth="1"/>
    <col min="1796" max="1796" width="17.44140625" style="1955" customWidth="1"/>
    <col min="1797" max="1797" width="17.33203125" style="1955" customWidth="1"/>
    <col min="1798" max="1798" width="18" style="1955" customWidth="1"/>
    <col min="1799" max="1799" width="22.109375" style="1955" customWidth="1"/>
    <col min="1800" max="1800" width="18" style="1955" customWidth="1"/>
    <col min="1801" max="1801" width="22.109375" style="1955" customWidth="1"/>
    <col min="1802" max="1802" width="17.88671875" style="1955" customWidth="1"/>
    <col min="1803" max="1803" width="26.109375" style="1955" customWidth="1"/>
    <col min="1804" max="2048" width="9" style="1955"/>
    <col min="2049" max="2051" width="3" style="1955" customWidth="1"/>
    <col min="2052" max="2052" width="17.44140625" style="1955" customWidth="1"/>
    <col min="2053" max="2053" width="17.33203125" style="1955" customWidth="1"/>
    <col min="2054" max="2054" width="18" style="1955" customWidth="1"/>
    <col min="2055" max="2055" width="22.109375" style="1955" customWidth="1"/>
    <col min="2056" max="2056" width="18" style="1955" customWidth="1"/>
    <col min="2057" max="2057" width="22.109375" style="1955" customWidth="1"/>
    <col min="2058" max="2058" width="17.88671875" style="1955" customWidth="1"/>
    <col min="2059" max="2059" width="26.109375" style="1955" customWidth="1"/>
    <col min="2060" max="2304" width="9" style="1955"/>
    <col min="2305" max="2307" width="3" style="1955" customWidth="1"/>
    <col min="2308" max="2308" width="17.44140625" style="1955" customWidth="1"/>
    <col min="2309" max="2309" width="17.33203125" style="1955" customWidth="1"/>
    <col min="2310" max="2310" width="18" style="1955" customWidth="1"/>
    <col min="2311" max="2311" width="22.109375" style="1955" customWidth="1"/>
    <col min="2312" max="2312" width="18" style="1955" customWidth="1"/>
    <col min="2313" max="2313" width="22.109375" style="1955" customWidth="1"/>
    <col min="2314" max="2314" width="17.88671875" style="1955" customWidth="1"/>
    <col min="2315" max="2315" width="26.109375" style="1955" customWidth="1"/>
    <col min="2316" max="2560" width="9" style="1955"/>
    <col min="2561" max="2563" width="3" style="1955" customWidth="1"/>
    <col min="2564" max="2564" width="17.44140625" style="1955" customWidth="1"/>
    <col min="2565" max="2565" width="17.33203125" style="1955" customWidth="1"/>
    <col min="2566" max="2566" width="18" style="1955" customWidth="1"/>
    <col min="2567" max="2567" width="22.109375" style="1955" customWidth="1"/>
    <col min="2568" max="2568" width="18" style="1955" customWidth="1"/>
    <col min="2569" max="2569" width="22.109375" style="1955" customWidth="1"/>
    <col min="2570" max="2570" width="17.88671875" style="1955" customWidth="1"/>
    <col min="2571" max="2571" width="26.109375" style="1955" customWidth="1"/>
    <col min="2572" max="2816" width="9" style="1955"/>
    <col min="2817" max="2819" width="3" style="1955" customWidth="1"/>
    <col min="2820" max="2820" width="17.44140625" style="1955" customWidth="1"/>
    <col min="2821" max="2821" width="17.33203125" style="1955" customWidth="1"/>
    <col min="2822" max="2822" width="18" style="1955" customWidth="1"/>
    <col min="2823" max="2823" width="22.109375" style="1955" customWidth="1"/>
    <col min="2824" max="2824" width="18" style="1955" customWidth="1"/>
    <col min="2825" max="2825" width="22.109375" style="1955" customWidth="1"/>
    <col min="2826" max="2826" width="17.88671875" style="1955" customWidth="1"/>
    <col min="2827" max="2827" width="26.109375" style="1955" customWidth="1"/>
    <col min="2828" max="3072" width="9" style="1955"/>
    <col min="3073" max="3075" width="3" style="1955" customWidth="1"/>
    <col min="3076" max="3076" width="17.44140625" style="1955" customWidth="1"/>
    <col min="3077" max="3077" width="17.33203125" style="1955" customWidth="1"/>
    <col min="3078" max="3078" width="18" style="1955" customWidth="1"/>
    <col min="3079" max="3079" width="22.109375" style="1955" customWidth="1"/>
    <col min="3080" max="3080" width="18" style="1955" customWidth="1"/>
    <col min="3081" max="3081" width="22.109375" style="1955" customWidth="1"/>
    <col min="3082" max="3082" width="17.88671875" style="1955" customWidth="1"/>
    <col min="3083" max="3083" width="26.109375" style="1955" customWidth="1"/>
    <col min="3084" max="3328" width="9" style="1955"/>
    <col min="3329" max="3331" width="3" style="1955" customWidth="1"/>
    <col min="3332" max="3332" width="17.44140625" style="1955" customWidth="1"/>
    <col min="3333" max="3333" width="17.33203125" style="1955" customWidth="1"/>
    <col min="3334" max="3334" width="18" style="1955" customWidth="1"/>
    <col min="3335" max="3335" width="22.109375" style="1955" customWidth="1"/>
    <col min="3336" max="3336" width="18" style="1955" customWidth="1"/>
    <col min="3337" max="3337" width="22.109375" style="1955" customWidth="1"/>
    <col min="3338" max="3338" width="17.88671875" style="1955" customWidth="1"/>
    <col min="3339" max="3339" width="26.109375" style="1955" customWidth="1"/>
    <col min="3340" max="3584" width="9" style="1955"/>
    <col min="3585" max="3587" width="3" style="1955" customWidth="1"/>
    <col min="3588" max="3588" width="17.44140625" style="1955" customWidth="1"/>
    <col min="3589" max="3589" width="17.33203125" style="1955" customWidth="1"/>
    <col min="3590" max="3590" width="18" style="1955" customWidth="1"/>
    <col min="3591" max="3591" width="22.109375" style="1955" customWidth="1"/>
    <col min="3592" max="3592" width="18" style="1955" customWidth="1"/>
    <col min="3593" max="3593" width="22.109375" style="1955" customWidth="1"/>
    <col min="3594" max="3594" width="17.88671875" style="1955" customWidth="1"/>
    <col min="3595" max="3595" width="26.109375" style="1955" customWidth="1"/>
    <col min="3596" max="3840" width="9" style="1955"/>
    <col min="3841" max="3843" width="3" style="1955" customWidth="1"/>
    <col min="3844" max="3844" width="17.44140625" style="1955" customWidth="1"/>
    <col min="3845" max="3845" width="17.33203125" style="1955" customWidth="1"/>
    <col min="3846" max="3846" width="18" style="1955" customWidth="1"/>
    <col min="3847" max="3847" width="22.109375" style="1955" customWidth="1"/>
    <col min="3848" max="3848" width="18" style="1955" customWidth="1"/>
    <col min="3849" max="3849" width="22.109375" style="1955" customWidth="1"/>
    <col min="3850" max="3850" width="17.88671875" style="1955" customWidth="1"/>
    <col min="3851" max="3851" width="26.109375" style="1955" customWidth="1"/>
    <col min="3852" max="4096" width="9" style="1955"/>
    <col min="4097" max="4099" width="3" style="1955" customWidth="1"/>
    <col min="4100" max="4100" width="17.44140625" style="1955" customWidth="1"/>
    <col min="4101" max="4101" width="17.33203125" style="1955" customWidth="1"/>
    <col min="4102" max="4102" width="18" style="1955" customWidth="1"/>
    <col min="4103" max="4103" width="22.109375" style="1955" customWidth="1"/>
    <col min="4104" max="4104" width="18" style="1955" customWidth="1"/>
    <col min="4105" max="4105" width="22.109375" style="1955" customWidth="1"/>
    <col min="4106" max="4106" width="17.88671875" style="1955" customWidth="1"/>
    <col min="4107" max="4107" width="26.109375" style="1955" customWidth="1"/>
    <col min="4108" max="4352" width="9" style="1955"/>
    <col min="4353" max="4355" width="3" style="1955" customWidth="1"/>
    <col min="4356" max="4356" width="17.44140625" style="1955" customWidth="1"/>
    <col min="4357" max="4357" width="17.33203125" style="1955" customWidth="1"/>
    <col min="4358" max="4358" width="18" style="1955" customWidth="1"/>
    <col min="4359" max="4359" width="22.109375" style="1955" customWidth="1"/>
    <col min="4360" max="4360" width="18" style="1955" customWidth="1"/>
    <col min="4361" max="4361" width="22.109375" style="1955" customWidth="1"/>
    <col min="4362" max="4362" width="17.88671875" style="1955" customWidth="1"/>
    <col min="4363" max="4363" width="26.109375" style="1955" customWidth="1"/>
    <col min="4364" max="4608" width="9" style="1955"/>
    <col min="4609" max="4611" width="3" style="1955" customWidth="1"/>
    <col min="4612" max="4612" width="17.44140625" style="1955" customWidth="1"/>
    <col min="4613" max="4613" width="17.33203125" style="1955" customWidth="1"/>
    <col min="4614" max="4614" width="18" style="1955" customWidth="1"/>
    <col min="4615" max="4615" width="22.109375" style="1955" customWidth="1"/>
    <col min="4616" max="4616" width="18" style="1955" customWidth="1"/>
    <col min="4617" max="4617" width="22.109375" style="1955" customWidth="1"/>
    <col min="4618" max="4618" width="17.88671875" style="1955" customWidth="1"/>
    <col min="4619" max="4619" width="26.109375" style="1955" customWidth="1"/>
    <col min="4620" max="4864" width="9" style="1955"/>
    <col min="4865" max="4867" width="3" style="1955" customWidth="1"/>
    <col min="4868" max="4868" width="17.44140625" style="1955" customWidth="1"/>
    <col min="4869" max="4869" width="17.33203125" style="1955" customWidth="1"/>
    <col min="4870" max="4870" width="18" style="1955" customWidth="1"/>
    <col min="4871" max="4871" width="22.109375" style="1955" customWidth="1"/>
    <col min="4872" max="4872" width="18" style="1955" customWidth="1"/>
    <col min="4873" max="4873" width="22.109375" style="1955" customWidth="1"/>
    <col min="4874" max="4874" width="17.88671875" style="1955" customWidth="1"/>
    <col min="4875" max="4875" width="26.109375" style="1955" customWidth="1"/>
    <col min="4876" max="5120" width="9" style="1955"/>
    <col min="5121" max="5123" width="3" style="1955" customWidth="1"/>
    <col min="5124" max="5124" width="17.44140625" style="1955" customWidth="1"/>
    <col min="5125" max="5125" width="17.33203125" style="1955" customWidth="1"/>
    <col min="5126" max="5126" width="18" style="1955" customWidth="1"/>
    <col min="5127" max="5127" width="22.109375" style="1955" customWidth="1"/>
    <col min="5128" max="5128" width="18" style="1955" customWidth="1"/>
    <col min="5129" max="5129" width="22.109375" style="1955" customWidth="1"/>
    <col min="5130" max="5130" width="17.88671875" style="1955" customWidth="1"/>
    <col min="5131" max="5131" width="26.109375" style="1955" customWidth="1"/>
    <col min="5132" max="5376" width="9" style="1955"/>
    <col min="5377" max="5379" width="3" style="1955" customWidth="1"/>
    <col min="5380" max="5380" width="17.44140625" style="1955" customWidth="1"/>
    <col min="5381" max="5381" width="17.33203125" style="1955" customWidth="1"/>
    <col min="5382" max="5382" width="18" style="1955" customWidth="1"/>
    <col min="5383" max="5383" width="22.109375" style="1955" customWidth="1"/>
    <col min="5384" max="5384" width="18" style="1955" customWidth="1"/>
    <col min="5385" max="5385" width="22.109375" style="1955" customWidth="1"/>
    <col min="5386" max="5386" width="17.88671875" style="1955" customWidth="1"/>
    <col min="5387" max="5387" width="26.109375" style="1955" customWidth="1"/>
    <col min="5388" max="5632" width="9" style="1955"/>
    <col min="5633" max="5635" width="3" style="1955" customWidth="1"/>
    <col min="5636" max="5636" width="17.44140625" style="1955" customWidth="1"/>
    <col min="5637" max="5637" width="17.33203125" style="1955" customWidth="1"/>
    <col min="5638" max="5638" width="18" style="1955" customWidth="1"/>
    <col min="5639" max="5639" width="22.109375" style="1955" customWidth="1"/>
    <col min="5640" max="5640" width="18" style="1955" customWidth="1"/>
    <col min="5641" max="5641" width="22.109375" style="1955" customWidth="1"/>
    <col min="5642" max="5642" width="17.88671875" style="1955" customWidth="1"/>
    <col min="5643" max="5643" width="26.109375" style="1955" customWidth="1"/>
    <col min="5644" max="5888" width="9" style="1955"/>
    <col min="5889" max="5891" width="3" style="1955" customWidth="1"/>
    <col min="5892" max="5892" width="17.44140625" style="1955" customWidth="1"/>
    <col min="5893" max="5893" width="17.33203125" style="1955" customWidth="1"/>
    <col min="5894" max="5894" width="18" style="1955" customWidth="1"/>
    <col min="5895" max="5895" width="22.109375" style="1955" customWidth="1"/>
    <col min="5896" max="5896" width="18" style="1955" customWidth="1"/>
    <col min="5897" max="5897" width="22.109375" style="1955" customWidth="1"/>
    <col min="5898" max="5898" width="17.88671875" style="1955" customWidth="1"/>
    <col min="5899" max="5899" width="26.109375" style="1955" customWidth="1"/>
    <col min="5900" max="6144" width="9" style="1955"/>
    <col min="6145" max="6147" width="3" style="1955" customWidth="1"/>
    <col min="6148" max="6148" width="17.44140625" style="1955" customWidth="1"/>
    <col min="6149" max="6149" width="17.33203125" style="1955" customWidth="1"/>
    <col min="6150" max="6150" width="18" style="1955" customWidth="1"/>
    <col min="6151" max="6151" width="22.109375" style="1955" customWidth="1"/>
    <col min="6152" max="6152" width="18" style="1955" customWidth="1"/>
    <col min="6153" max="6153" width="22.109375" style="1955" customWidth="1"/>
    <col min="6154" max="6154" width="17.88671875" style="1955" customWidth="1"/>
    <col min="6155" max="6155" width="26.109375" style="1955" customWidth="1"/>
    <col min="6156" max="6400" width="9" style="1955"/>
    <col min="6401" max="6403" width="3" style="1955" customWidth="1"/>
    <col min="6404" max="6404" width="17.44140625" style="1955" customWidth="1"/>
    <col min="6405" max="6405" width="17.33203125" style="1955" customWidth="1"/>
    <col min="6406" max="6406" width="18" style="1955" customWidth="1"/>
    <col min="6407" max="6407" width="22.109375" style="1955" customWidth="1"/>
    <col min="6408" max="6408" width="18" style="1955" customWidth="1"/>
    <col min="6409" max="6409" width="22.109375" style="1955" customWidth="1"/>
    <col min="6410" max="6410" width="17.88671875" style="1955" customWidth="1"/>
    <col min="6411" max="6411" width="26.109375" style="1955" customWidth="1"/>
    <col min="6412" max="6656" width="9" style="1955"/>
    <col min="6657" max="6659" width="3" style="1955" customWidth="1"/>
    <col min="6660" max="6660" width="17.44140625" style="1955" customWidth="1"/>
    <col min="6661" max="6661" width="17.33203125" style="1955" customWidth="1"/>
    <col min="6662" max="6662" width="18" style="1955" customWidth="1"/>
    <col min="6663" max="6663" width="22.109375" style="1955" customWidth="1"/>
    <col min="6664" max="6664" width="18" style="1955" customWidth="1"/>
    <col min="6665" max="6665" width="22.109375" style="1955" customWidth="1"/>
    <col min="6666" max="6666" width="17.88671875" style="1955" customWidth="1"/>
    <col min="6667" max="6667" width="26.109375" style="1955" customWidth="1"/>
    <col min="6668" max="6912" width="9" style="1955"/>
    <col min="6913" max="6915" width="3" style="1955" customWidth="1"/>
    <col min="6916" max="6916" width="17.44140625" style="1955" customWidth="1"/>
    <col min="6917" max="6917" width="17.33203125" style="1955" customWidth="1"/>
    <col min="6918" max="6918" width="18" style="1955" customWidth="1"/>
    <col min="6919" max="6919" width="22.109375" style="1955" customWidth="1"/>
    <col min="6920" max="6920" width="18" style="1955" customWidth="1"/>
    <col min="6921" max="6921" width="22.109375" style="1955" customWidth="1"/>
    <col min="6922" max="6922" width="17.88671875" style="1955" customWidth="1"/>
    <col min="6923" max="6923" width="26.109375" style="1955" customWidth="1"/>
    <col min="6924" max="7168" width="9" style="1955"/>
    <col min="7169" max="7171" width="3" style="1955" customWidth="1"/>
    <col min="7172" max="7172" width="17.44140625" style="1955" customWidth="1"/>
    <col min="7173" max="7173" width="17.33203125" style="1955" customWidth="1"/>
    <col min="7174" max="7174" width="18" style="1955" customWidth="1"/>
    <col min="7175" max="7175" width="22.109375" style="1955" customWidth="1"/>
    <col min="7176" max="7176" width="18" style="1955" customWidth="1"/>
    <col min="7177" max="7177" width="22.109375" style="1955" customWidth="1"/>
    <col min="7178" max="7178" width="17.88671875" style="1955" customWidth="1"/>
    <col min="7179" max="7179" width="26.109375" style="1955" customWidth="1"/>
    <col min="7180" max="7424" width="9" style="1955"/>
    <col min="7425" max="7427" width="3" style="1955" customWidth="1"/>
    <col min="7428" max="7428" width="17.44140625" style="1955" customWidth="1"/>
    <col min="7429" max="7429" width="17.33203125" style="1955" customWidth="1"/>
    <col min="7430" max="7430" width="18" style="1955" customWidth="1"/>
    <col min="7431" max="7431" width="22.109375" style="1955" customWidth="1"/>
    <col min="7432" max="7432" width="18" style="1955" customWidth="1"/>
    <col min="7433" max="7433" width="22.109375" style="1955" customWidth="1"/>
    <col min="7434" max="7434" width="17.88671875" style="1955" customWidth="1"/>
    <col min="7435" max="7435" width="26.109375" style="1955" customWidth="1"/>
    <col min="7436" max="7680" width="9" style="1955"/>
    <col min="7681" max="7683" width="3" style="1955" customWidth="1"/>
    <col min="7684" max="7684" width="17.44140625" style="1955" customWidth="1"/>
    <col min="7685" max="7685" width="17.33203125" style="1955" customWidth="1"/>
    <col min="7686" max="7686" width="18" style="1955" customWidth="1"/>
    <col min="7687" max="7687" width="22.109375" style="1955" customWidth="1"/>
    <col min="7688" max="7688" width="18" style="1955" customWidth="1"/>
    <col min="7689" max="7689" width="22.109375" style="1955" customWidth="1"/>
    <col min="7690" max="7690" width="17.88671875" style="1955" customWidth="1"/>
    <col min="7691" max="7691" width="26.109375" style="1955" customWidth="1"/>
    <col min="7692" max="7936" width="9" style="1955"/>
    <col min="7937" max="7939" width="3" style="1955" customWidth="1"/>
    <col min="7940" max="7940" width="17.44140625" style="1955" customWidth="1"/>
    <col min="7941" max="7941" width="17.33203125" style="1955" customWidth="1"/>
    <col min="7942" max="7942" width="18" style="1955" customWidth="1"/>
    <col min="7943" max="7943" width="22.109375" style="1955" customWidth="1"/>
    <col min="7944" max="7944" width="18" style="1955" customWidth="1"/>
    <col min="7945" max="7945" width="22.109375" style="1955" customWidth="1"/>
    <col min="7946" max="7946" width="17.88671875" style="1955" customWidth="1"/>
    <col min="7947" max="7947" width="26.109375" style="1955" customWidth="1"/>
    <col min="7948" max="8192" width="9" style="1955"/>
    <col min="8193" max="8195" width="3" style="1955" customWidth="1"/>
    <col min="8196" max="8196" width="17.44140625" style="1955" customWidth="1"/>
    <col min="8197" max="8197" width="17.33203125" style="1955" customWidth="1"/>
    <col min="8198" max="8198" width="18" style="1955" customWidth="1"/>
    <col min="8199" max="8199" width="22.109375" style="1955" customWidth="1"/>
    <col min="8200" max="8200" width="18" style="1955" customWidth="1"/>
    <col min="8201" max="8201" width="22.109375" style="1955" customWidth="1"/>
    <col min="8202" max="8202" width="17.88671875" style="1955" customWidth="1"/>
    <col min="8203" max="8203" width="26.109375" style="1955" customWidth="1"/>
    <col min="8204" max="8448" width="9" style="1955"/>
    <col min="8449" max="8451" width="3" style="1955" customWidth="1"/>
    <col min="8452" max="8452" width="17.44140625" style="1955" customWidth="1"/>
    <col min="8453" max="8453" width="17.33203125" style="1955" customWidth="1"/>
    <col min="8454" max="8454" width="18" style="1955" customWidth="1"/>
    <col min="8455" max="8455" width="22.109375" style="1955" customWidth="1"/>
    <col min="8456" max="8456" width="18" style="1955" customWidth="1"/>
    <col min="8457" max="8457" width="22.109375" style="1955" customWidth="1"/>
    <col min="8458" max="8458" width="17.88671875" style="1955" customWidth="1"/>
    <col min="8459" max="8459" width="26.109375" style="1955" customWidth="1"/>
    <col min="8460" max="8704" width="9" style="1955"/>
    <col min="8705" max="8707" width="3" style="1955" customWidth="1"/>
    <col min="8708" max="8708" width="17.44140625" style="1955" customWidth="1"/>
    <col min="8709" max="8709" width="17.33203125" style="1955" customWidth="1"/>
    <col min="8710" max="8710" width="18" style="1955" customWidth="1"/>
    <col min="8711" max="8711" width="22.109375" style="1955" customWidth="1"/>
    <col min="8712" max="8712" width="18" style="1955" customWidth="1"/>
    <col min="8713" max="8713" width="22.109375" style="1955" customWidth="1"/>
    <col min="8714" max="8714" width="17.88671875" style="1955" customWidth="1"/>
    <col min="8715" max="8715" width="26.109375" style="1955" customWidth="1"/>
    <col min="8716" max="8960" width="9" style="1955"/>
    <col min="8961" max="8963" width="3" style="1955" customWidth="1"/>
    <col min="8964" max="8964" width="17.44140625" style="1955" customWidth="1"/>
    <col min="8965" max="8965" width="17.33203125" style="1955" customWidth="1"/>
    <col min="8966" max="8966" width="18" style="1955" customWidth="1"/>
    <col min="8967" max="8967" width="22.109375" style="1955" customWidth="1"/>
    <col min="8968" max="8968" width="18" style="1955" customWidth="1"/>
    <col min="8969" max="8969" width="22.109375" style="1955" customWidth="1"/>
    <col min="8970" max="8970" width="17.88671875" style="1955" customWidth="1"/>
    <col min="8971" max="8971" width="26.109375" style="1955" customWidth="1"/>
    <col min="8972" max="9216" width="9" style="1955"/>
    <col min="9217" max="9219" width="3" style="1955" customWidth="1"/>
    <col min="9220" max="9220" width="17.44140625" style="1955" customWidth="1"/>
    <col min="9221" max="9221" width="17.33203125" style="1955" customWidth="1"/>
    <col min="9222" max="9222" width="18" style="1955" customWidth="1"/>
    <col min="9223" max="9223" width="22.109375" style="1955" customWidth="1"/>
    <col min="9224" max="9224" width="18" style="1955" customWidth="1"/>
    <col min="9225" max="9225" width="22.109375" style="1955" customWidth="1"/>
    <col min="9226" max="9226" width="17.88671875" style="1955" customWidth="1"/>
    <col min="9227" max="9227" width="26.109375" style="1955" customWidth="1"/>
    <col min="9228" max="9472" width="9" style="1955"/>
    <col min="9473" max="9475" width="3" style="1955" customWidth="1"/>
    <col min="9476" max="9476" width="17.44140625" style="1955" customWidth="1"/>
    <col min="9477" max="9477" width="17.33203125" style="1955" customWidth="1"/>
    <col min="9478" max="9478" width="18" style="1955" customWidth="1"/>
    <col min="9479" max="9479" width="22.109375" style="1955" customWidth="1"/>
    <col min="9480" max="9480" width="18" style="1955" customWidth="1"/>
    <col min="9481" max="9481" width="22.109375" style="1955" customWidth="1"/>
    <col min="9482" max="9482" width="17.88671875" style="1955" customWidth="1"/>
    <col min="9483" max="9483" width="26.109375" style="1955" customWidth="1"/>
    <col min="9484" max="9728" width="9" style="1955"/>
    <col min="9729" max="9731" width="3" style="1955" customWidth="1"/>
    <col min="9732" max="9732" width="17.44140625" style="1955" customWidth="1"/>
    <col min="9733" max="9733" width="17.33203125" style="1955" customWidth="1"/>
    <col min="9734" max="9734" width="18" style="1955" customWidth="1"/>
    <col min="9735" max="9735" width="22.109375" style="1955" customWidth="1"/>
    <col min="9736" max="9736" width="18" style="1955" customWidth="1"/>
    <col min="9737" max="9737" width="22.109375" style="1955" customWidth="1"/>
    <col min="9738" max="9738" width="17.88671875" style="1955" customWidth="1"/>
    <col min="9739" max="9739" width="26.109375" style="1955" customWidth="1"/>
    <col min="9740" max="9984" width="9" style="1955"/>
    <col min="9985" max="9987" width="3" style="1955" customWidth="1"/>
    <col min="9988" max="9988" width="17.44140625" style="1955" customWidth="1"/>
    <col min="9989" max="9989" width="17.33203125" style="1955" customWidth="1"/>
    <col min="9990" max="9990" width="18" style="1955" customWidth="1"/>
    <col min="9991" max="9991" width="22.109375" style="1955" customWidth="1"/>
    <col min="9992" max="9992" width="18" style="1955" customWidth="1"/>
    <col min="9993" max="9993" width="22.109375" style="1955" customWidth="1"/>
    <col min="9994" max="9994" width="17.88671875" style="1955" customWidth="1"/>
    <col min="9995" max="9995" width="26.109375" style="1955" customWidth="1"/>
    <col min="9996" max="10240" width="9" style="1955"/>
    <col min="10241" max="10243" width="3" style="1955" customWidth="1"/>
    <col min="10244" max="10244" width="17.44140625" style="1955" customWidth="1"/>
    <col min="10245" max="10245" width="17.33203125" style="1955" customWidth="1"/>
    <col min="10246" max="10246" width="18" style="1955" customWidth="1"/>
    <col min="10247" max="10247" width="22.109375" style="1955" customWidth="1"/>
    <col min="10248" max="10248" width="18" style="1955" customWidth="1"/>
    <col min="10249" max="10249" width="22.109375" style="1955" customWidth="1"/>
    <col min="10250" max="10250" width="17.88671875" style="1955" customWidth="1"/>
    <col min="10251" max="10251" width="26.109375" style="1955" customWidth="1"/>
    <col min="10252" max="10496" width="9" style="1955"/>
    <col min="10497" max="10499" width="3" style="1955" customWidth="1"/>
    <col min="10500" max="10500" width="17.44140625" style="1955" customWidth="1"/>
    <col min="10501" max="10501" width="17.33203125" style="1955" customWidth="1"/>
    <col min="10502" max="10502" width="18" style="1955" customWidth="1"/>
    <col min="10503" max="10503" width="22.109375" style="1955" customWidth="1"/>
    <col min="10504" max="10504" width="18" style="1955" customWidth="1"/>
    <col min="10505" max="10505" width="22.109375" style="1955" customWidth="1"/>
    <col min="10506" max="10506" width="17.88671875" style="1955" customWidth="1"/>
    <col min="10507" max="10507" width="26.109375" style="1955" customWidth="1"/>
    <col min="10508" max="10752" width="9" style="1955"/>
    <col min="10753" max="10755" width="3" style="1955" customWidth="1"/>
    <col min="10756" max="10756" width="17.44140625" style="1955" customWidth="1"/>
    <col min="10757" max="10757" width="17.33203125" style="1955" customWidth="1"/>
    <col min="10758" max="10758" width="18" style="1955" customWidth="1"/>
    <col min="10759" max="10759" width="22.109375" style="1955" customWidth="1"/>
    <col min="10760" max="10760" width="18" style="1955" customWidth="1"/>
    <col min="10761" max="10761" width="22.109375" style="1955" customWidth="1"/>
    <col min="10762" max="10762" width="17.88671875" style="1955" customWidth="1"/>
    <col min="10763" max="10763" width="26.109375" style="1955" customWidth="1"/>
    <col min="10764" max="11008" width="9" style="1955"/>
    <col min="11009" max="11011" width="3" style="1955" customWidth="1"/>
    <col min="11012" max="11012" width="17.44140625" style="1955" customWidth="1"/>
    <col min="11013" max="11013" width="17.33203125" style="1955" customWidth="1"/>
    <col min="11014" max="11014" width="18" style="1955" customWidth="1"/>
    <col min="11015" max="11015" width="22.109375" style="1955" customWidth="1"/>
    <col min="11016" max="11016" width="18" style="1955" customWidth="1"/>
    <col min="11017" max="11017" width="22.109375" style="1955" customWidth="1"/>
    <col min="11018" max="11018" width="17.88671875" style="1955" customWidth="1"/>
    <col min="11019" max="11019" width="26.109375" style="1955" customWidth="1"/>
    <col min="11020" max="11264" width="9" style="1955"/>
    <col min="11265" max="11267" width="3" style="1955" customWidth="1"/>
    <col min="11268" max="11268" width="17.44140625" style="1955" customWidth="1"/>
    <col min="11269" max="11269" width="17.33203125" style="1955" customWidth="1"/>
    <col min="11270" max="11270" width="18" style="1955" customWidth="1"/>
    <col min="11271" max="11271" width="22.109375" style="1955" customWidth="1"/>
    <col min="11272" max="11272" width="18" style="1955" customWidth="1"/>
    <col min="11273" max="11273" width="22.109375" style="1955" customWidth="1"/>
    <col min="11274" max="11274" width="17.88671875" style="1955" customWidth="1"/>
    <col min="11275" max="11275" width="26.109375" style="1955" customWidth="1"/>
    <col min="11276" max="11520" width="9" style="1955"/>
    <col min="11521" max="11523" width="3" style="1955" customWidth="1"/>
    <col min="11524" max="11524" width="17.44140625" style="1955" customWidth="1"/>
    <col min="11525" max="11525" width="17.33203125" style="1955" customWidth="1"/>
    <col min="11526" max="11526" width="18" style="1955" customWidth="1"/>
    <col min="11527" max="11527" width="22.109375" style="1955" customWidth="1"/>
    <col min="11528" max="11528" width="18" style="1955" customWidth="1"/>
    <col min="11529" max="11529" width="22.109375" style="1955" customWidth="1"/>
    <col min="11530" max="11530" width="17.88671875" style="1955" customWidth="1"/>
    <col min="11531" max="11531" width="26.109375" style="1955" customWidth="1"/>
    <col min="11532" max="11776" width="9" style="1955"/>
    <col min="11777" max="11779" width="3" style="1955" customWidth="1"/>
    <col min="11780" max="11780" width="17.44140625" style="1955" customWidth="1"/>
    <col min="11781" max="11781" width="17.33203125" style="1955" customWidth="1"/>
    <col min="11782" max="11782" width="18" style="1955" customWidth="1"/>
    <col min="11783" max="11783" width="22.109375" style="1955" customWidth="1"/>
    <col min="11784" max="11784" width="18" style="1955" customWidth="1"/>
    <col min="11785" max="11785" width="22.109375" style="1955" customWidth="1"/>
    <col min="11786" max="11786" width="17.88671875" style="1955" customWidth="1"/>
    <col min="11787" max="11787" width="26.109375" style="1955" customWidth="1"/>
    <col min="11788" max="12032" width="9" style="1955"/>
    <col min="12033" max="12035" width="3" style="1955" customWidth="1"/>
    <col min="12036" max="12036" width="17.44140625" style="1955" customWidth="1"/>
    <col min="12037" max="12037" width="17.33203125" style="1955" customWidth="1"/>
    <col min="12038" max="12038" width="18" style="1955" customWidth="1"/>
    <col min="12039" max="12039" width="22.109375" style="1955" customWidth="1"/>
    <col min="12040" max="12040" width="18" style="1955" customWidth="1"/>
    <col min="12041" max="12041" width="22.109375" style="1955" customWidth="1"/>
    <col min="12042" max="12042" width="17.88671875" style="1955" customWidth="1"/>
    <col min="12043" max="12043" width="26.109375" style="1955" customWidth="1"/>
    <col min="12044" max="12288" width="9" style="1955"/>
    <col min="12289" max="12291" width="3" style="1955" customWidth="1"/>
    <col min="12292" max="12292" width="17.44140625" style="1955" customWidth="1"/>
    <col min="12293" max="12293" width="17.33203125" style="1955" customWidth="1"/>
    <col min="12294" max="12294" width="18" style="1955" customWidth="1"/>
    <col min="12295" max="12295" width="22.109375" style="1955" customWidth="1"/>
    <col min="12296" max="12296" width="18" style="1955" customWidth="1"/>
    <col min="12297" max="12297" width="22.109375" style="1955" customWidth="1"/>
    <col min="12298" max="12298" width="17.88671875" style="1955" customWidth="1"/>
    <col min="12299" max="12299" width="26.109375" style="1955" customWidth="1"/>
    <col min="12300" max="12544" width="9" style="1955"/>
    <col min="12545" max="12547" width="3" style="1955" customWidth="1"/>
    <col min="12548" max="12548" width="17.44140625" style="1955" customWidth="1"/>
    <col min="12549" max="12549" width="17.33203125" style="1955" customWidth="1"/>
    <col min="12550" max="12550" width="18" style="1955" customWidth="1"/>
    <col min="12551" max="12551" width="22.109375" style="1955" customWidth="1"/>
    <col min="12552" max="12552" width="18" style="1955" customWidth="1"/>
    <col min="12553" max="12553" width="22.109375" style="1955" customWidth="1"/>
    <col min="12554" max="12554" width="17.88671875" style="1955" customWidth="1"/>
    <col min="12555" max="12555" width="26.109375" style="1955" customWidth="1"/>
    <col min="12556" max="12800" width="9" style="1955"/>
    <col min="12801" max="12803" width="3" style="1955" customWidth="1"/>
    <col min="12804" max="12804" width="17.44140625" style="1955" customWidth="1"/>
    <col min="12805" max="12805" width="17.33203125" style="1955" customWidth="1"/>
    <col min="12806" max="12806" width="18" style="1955" customWidth="1"/>
    <col min="12807" max="12807" width="22.109375" style="1955" customWidth="1"/>
    <col min="12808" max="12808" width="18" style="1955" customWidth="1"/>
    <col min="12809" max="12809" width="22.109375" style="1955" customWidth="1"/>
    <col min="12810" max="12810" width="17.88671875" style="1955" customWidth="1"/>
    <col min="12811" max="12811" width="26.109375" style="1955" customWidth="1"/>
    <col min="12812" max="13056" width="9" style="1955"/>
    <col min="13057" max="13059" width="3" style="1955" customWidth="1"/>
    <col min="13060" max="13060" width="17.44140625" style="1955" customWidth="1"/>
    <col min="13061" max="13061" width="17.33203125" style="1955" customWidth="1"/>
    <col min="13062" max="13062" width="18" style="1955" customWidth="1"/>
    <col min="13063" max="13063" width="22.109375" style="1955" customWidth="1"/>
    <col min="13064" max="13064" width="18" style="1955" customWidth="1"/>
    <col min="13065" max="13065" width="22.109375" style="1955" customWidth="1"/>
    <col min="13066" max="13066" width="17.88671875" style="1955" customWidth="1"/>
    <col min="13067" max="13067" width="26.109375" style="1955" customWidth="1"/>
    <col min="13068" max="13312" width="9" style="1955"/>
    <col min="13313" max="13315" width="3" style="1955" customWidth="1"/>
    <col min="13316" max="13316" width="17.44140625" style="1955" customWidth="1"/>
    <col min="13317" max="13317" width="17.33203125" style="1955" customWidth="1"/>
    <col min="13318" max="13318" width="18" style="1955" customWidth="1"/>
    <col min="13319" max="13319" width="22.109375" style="1955" customWidth="1"/>
    <col min="13320" max="13320" width="18" style="1955" customWidth="1"/>
    <col min="13321" max="13321" width="22.109375" style="1955" customWidth="1"/>
    <col min="13322" max="13322" width="17.88671875" style="1955" customWidth="1"/>
    <col min="13323" max="13323" width="26.109375" style="1955" customWidth="1"/>
    <col min="13324" max="13568" width="9" style="1955"/>
    <col min="13569" max="13571" width="3" style="1955" customWidth="1"/>
    <col min="13572" max="13572" width="17.44140625" style="1955" customWidth="1"/>
    <col min="13573" max="13573" width="17.33203125" style="1955" customWidth="1"/>
    <col min="13574" max="13574" width="18" style="1955" customWidth="1"/>
    <col min="13575" max="13575" width="22.109375" style="1955" customWidth="1"/>
    <col min="13576" max="13576" width="18" style="1955" customWidth="1"/>
    <col min="13577" max="13577" width="22.109375" style="1955" customWidth="1"/>
    <col min="13578" max="13578" width="17.88671875" style="1955" customWidth="1"/>
    <col min="13579" max="13579" width="26.109375" style="1955" customWidth="1"/>
    <col min="13580" max="13824" width="9" style="1955"/>
    <col min="13825" max="13827" width="3" style="1955" customWidth="1"/>
    <col min="13828" max="13828" width="17.44140625" style="1955" customWidth="1"/>
    <col min="13829" max="13829" width="17.33203125" style="1955" customWidth="1"/>
    <col min="13830" max="13830" width="18" style="1955" customWidth="1"/>
    <col min="13831" max="13831" width="22.109375" style="1955" customWidth="1"/>
    <col min="13832" max="13832" width="18" style="1955" customWidth="1"/>
    <col min="13833" max="13833" width="22.109375" style="1955" customWidth="1"/>
    <col min="13834" max="13834" width="17.88671875" style="1955" customWidth="1"/>
    <col min="13835" max="13835" width="26.109375" style="1955" customWidth="1"/>
    <col min="13836" max="14080" width="9" style="1955"/>
    <col min="14081" max="14083" width="3" style="1955" customWidth="1"/>
    <col min="14084" max="14084" width="17.44140625" style="1955" customWidth="1"/>
    <col min="14085" max="14085" width="17.33203125" style="1955" customWidth="1"/>
    <col min="14086" max="14086" width="18" style="1955" customWidth="1"/>
    <col min="14087" max="14087" width="22.109375" style="1955" customWidth="1"/>
    <col min="14088" max="14088" width="18" style="1955" customWidth="1"/>
    <col min="14089" max="14089" width="22.109375" style="1955" customWidth="1"/>
    <col min="14090" max="14090" width="17.88671875" style="1955" customWidth="1"/>
    <col min="14091" max="14091" width="26.109375" style="1955" customWidth="1"/>
    <col min="14092" max="14336" width="9" style="1955"/>
    <col min="14337" max="14339" width="3" style="1955" customWidth="1"/>
    <col min="14340" max="14340" width="17.44140625" style="1955" customWidth="1"/>
    <col min="14341" max="14341" width="17.33203125" style="1955" customWidth="1"/>
    <col min="14342" max="14342" width="18" style="1955" customWidth="1"/>
    <col min="14343" max="14343" width="22.109375" style="1955" customWidth="1"/>
    <col min="14344" max="14344" width="18" style="1955" customWidth="1"/>
    <col min="14345" max="14345" width="22.109375" style="1955" customWidth="1"/>
    <col min="14346" max="14346" width="17.88671875" style="1955" customWidth="1"/>
    <col min="14347" max="14347" width="26.109375" style="1955" customWidth="1"/>
    <col min="14348" max="14592" width="9" style="1955"/>
    <col min="14593" max="14595" width="3" style="1955" customWidth="1"/>
    <col min="14596" max="14596" width="17.44140625" style="1955" customWidth="1"/>
    <col min="14597" max="14597" width="17.33203125" style="1955" customWidth="1"/>
    <col min="14598" max="14598" width="18" style="1955" customWidth="1"/>
    <col min="14599" max="14599" width="22.109375" style="1955" customWidth="1"/>
    <col min="14600" max="14600" width="18" style="1955" customWidth="1"/>
    <col min="14601" max="14601" width="22.109375" style="1955" customWidth="1"/>
    <col min="14602" max="14602" width="17.88671875" style="1955" customWidth="1"/>
    <col min="14603" max="14603" width="26.109375" style="1955" customWidth="1"/>
    <col min="14604" max="14848" width="9" style="1955"/>
    <col min="14849" max="14851" width="3" style="1955" customWidth="1"/>
    <col min="14852" max="14852" width="17.44140625" style="1955" customWidth="1"/>
    <col min="14853" max="14853" width="17.33203125" style="1955" customWidth="1"/>
    <col min="14854" max="14854" width="18" style="1955" customWidth="1"/>
    <col min="14855" max="14855" width="22.109375" style="1955" customWidth="1"/>
    <col min="14856" max="14856" width="18" style="1955" customWidth="1"/>
    <col min="14857" max="14857" width="22.109375" style="1955" customWidth="1"/>
    <col min="14858" max="14858" width="17.88671875" style="1955" customWidth="1"/>
    <col min="14859" max="14859" width="26.109375" style="1955" customWidth="1"/>
    <col min="14860" max="15104" width="9" style="1955"/>
    <col min="15105" max="15107" width="3" style="1955" customWidth="1"/>
    <col min="15108" max="15108" width="17.44140625" style="1955" customWidth="1"/>
    <col min="15109" max="15109" width="17.33203125" style="1955" customWidth="1"/>
    <col min="15110" max="15110" width="18" style="1955" customWidth="1"/>
    <col min="15111" max="15111" width="22.109375" style="1955" customWidth="1"/>
    <col min="15112" max="15112" width="18" style="1955" customWidth="1"/>
    <col min="15113" max="15113" width="22.109375" style="1955" customWidth="1"/>
    <col min="15114" max="15114" width="17.88671875" style="1955" customWidth="1"/>
    <col min="15115" max="15115" width="26.109375" style="1955" customWidth="1"/>
    <col min="15116" max="15360" width="9" style="1955"/>
    <col min="15361" max="15363" width="3" style="1955" customWidth="1"/>
    <col min="15364" max="15364" width="17.44140625" style="1955" customWidth="1"/>
    <col min="15365" max="15365" width="17.33203125" style="1955" customWidth="1"/>
    <col min="15366" max="15366" width="18" style="1955" customWidth="1"/>
    <col min="15367" max="15367" width="22.109375" style="1955" customWidth="1"/>
    <col min="15368" max="15368" width="18" style="1955" customWidth="1"/>
    <col min="15369" max="15369" width="22.109375" style="1955" customWidth="1"/>
    <col min="15370" max="15370" width="17.88671875" style="1955" customWidth="1"/>
    <col min="15371" max="15371" width="26.109375" style="1955" customWidth="1"/>
    <col min="15372" max="15616" width="9" style="1955"/>
    <col min="15617" max="15619" width="3" style="1955" customWidth="1"/>
    <col min="15620" max="15620" width="17.44140625" style="1955" customWidth="1"/>
    <col min="15621" max="15621" width="17.33203125" style="1955" customWidth="1"/>
    <col min="15622" max="15622" width="18" style="1955" customWidth="1"/>
    <col min="15623" max="15623" width="22.109375" style="1955" customWidth="1"/>
    <col min="15624" max="15624" width="18" style="1955" customWidth="1"/>
    <col min="15625" max="15625" width="22.109375" style="1955" customWidth="1"/>
    <col min="15626" max="15626" width="17.88671875" style="1955" customWidth="1"/>
    <col min="15627" max="15627" width="26.109375" style="1955" customWidth="1"/>
    <col min="15628" max="15872" width="9" style="1955"/>
    <col min="15873" max="15875" width="3" style="1955" customWidth="1"/>
    <col min="15876" max="15876" width="17.44140625" style="1955" customWidth="1"/>
    <col min="15877" max="15877" width="17.33203125" style="1955" customWidth="1"/>
    <col min="15878" max="15878" width="18" style="1955" customWidth="1"/>
    <col min="15879" max="15879" width="22.109375" style="1955" customWidth="1"/>
    <col min="15880" max="15880" width="18" style="1955" customWidth="1"/>
    <col min="15881" max="15881" width="22.109375" style="1955" customWidth="1"/>
    <col min="15882" max="15882" width="17.88671875" style="1955" customWidth="1"/>
    <col min="15883" max="15883" width="26.109375" style="1955" customWidth="1"/>
    <col min="15884" max="16128" width="9" style="1955"/>
    <col min="16129" max="16131" width="3" style="1955" customWidth="1"/>
    <col min="16132" max="16132" width="17.44140625" style="1955" customWidth="1"/>
    <col min="16133" max="16133" width="17.33203125" style="1955" customWidth="1"/>
    <col min="16134" max="16134" width="18" style="1955" customWidth="1"/>
    <col min="16135" max="16135" width="22.109375" style="1955" customWidth="1"/>
    <col min="16136" max="16136" width="18" style="1955" customWidth="1"/>
    <col min="16137" max="16137" width="22.109375" style="1955" customWidth="1"/>
    <col min="16138" max="16138" width="17.88671875" style="1955" customWidth="1"/>
    <col min="16139" max="16139" width="26.109375" style="1955" customWidth="1"/>
    <col min="16140" max="16384" width="9" style="1955"/>
  </cols>
  <sheetData>
    <row r="1" spans="1:12" ht="21" customHeight="1">
      <c r="A1" s="1950" t="s">
        <v>646</v>
      </c>
      <c r="B1" s="1950"/>
      <c r="C1" s="1950"/>
      <c r="D1" s="1950"/>
      <c r="E1" s="1951"/>
      <c r="F1" s="1952"/>
      <c r="G1" s="1952"/>
      <c r="H1" s="1952"/>
      <c r="I1" s="1952"/>
      <c r="J1" s="1953" t="s">
        <v>647</v>
      </c>
      <c r="K1" s="1954" t="s">
        <v>648</v>
      </c>
    </row>
    <row r="2" spans="1:12" ht="21" customHeight="1">
      <c r="A2" s="1956" t="s">
        <v>649</v>
      </c>
      <c r="B2" s="1956"/>
      <c r="C2" s="1956"/>
      <c r="D2" s="1956"/>
      <c r="E2" s="1157" t="s">
        <v>650</v>
      </c>
      <c r="F2" s="1957"/>
      <c r="G2" s="1957"/>
      <c r="H2" s="1957"/>
      <c r="I2" s="1957"/>
      <c r="J2" s="1953" t="s">
        <v>651</v>
      </c>
      <c r="K2" s="1958" t="s">
        <v>652</v>
      </c>
    </row>
    <row r="3" spans="1:12" ht="33">
      <c r="A3" s="1959" t="s">
        <v>653</v>
      </c>
      <c r="B3" s="1960"/>
      <c r="C3" s="1960"/>
      <c r="D3" s="1960"/>
      <c r="E3" s="1960"/>
      <c r="F3" s="1960"/>
      <c r="G3" s="1960"/>
      <c r="H3" s="1960"/>
      <c r="I3" s="1960"/>
      <c r="J3" s="1960"/>
      <c r="K3" s="1960"/>
      <c r="L3" s="54" t="s">
        <v>12</v>
      </c>
    </row>
    <row r="4" spans="1:12" ht="27" customHeight="1">
      <c r="A4" s="1961"/>
      <c r="B4" s="1961"/>
      <c r="C4" s="1961"/>
      <c r="D4" s="1961"/>
      <c r="E4" s="1962" t="s">
        <v>654</v>
      </c>
      <c r="F4" s="1963"/>
      <c r="G4" s="1964" t="s">
        <v>1703</v>
      </c>
      <c r="H4" s="1952"/>
      <c r="I4" s="1963"/>
      <c r="J4" s="1963"/>
      <c r="K4" s="1965" t="s">
        <v>656</v>
      </c>
    </row>
    <row r="5" spans="1:12" ht="23.25" customHeight="1">
      <c r="A5" s="1966" t="s">
        <v>657</v>
      </c>
      <c r="B5" s="1967"/>
      <c r="C5" s="1967"/>
      <c r="D5" s="1967"/>
      <c r="E5" s="1968"/>
      <c r="F5" s="1969" t="s">
        <v>658</v>
      </c>
      <c r="G5" s="1970"/>
      <c r="H5" s="1971" t="s">
        <v>659</v>
      </c>
      <c r="I5" s="1972" t="s">
        <v>660</v>
      </c>
      <c r="J5" s="1971" t="s">
        <v>661</v>
      </c>
      <c r="K5" s="1973" t="s">
        <v>662</v>
      </c>
    </row>
    <row r="6" spans="1:12" ht="23.25" customHeight="1">
      <c r="A6" s="1974"/>
      <c r="B6" s="1974"/>
      <c r="C6" s="1974"/>
      <c r="D6" s="1974"/>
      <c r="E6" s="1975"/>
      <c r="F6" s="1953" t="s">
        <v>663</v>
      </c>
      <c r="G6" s="1953" t="s">
        <v>664</v>
      </c>
      <c r="H6" s="1953" t="s">
        <v>663</v>
      </c>
      <c r="I6" s="1953" t="s">
        <v>664</v>
      </c>
      <c r="J6" s="1953" t="s">
        <v>663</v>
      </c>
      <c r="K6" s="1976" t="s">
        <v>664</v>
      </c>
    </row>
    <row r="7" spans="1:12" ht="19.5" customHeight="1">
      <c r="A7" s="1977"/>
      <c r="B7" s="1978" t="s">
        <v>665</v>
      </c>
      <c r="C7" s="1977"/>
      <c r="D7" s="1977"/>
      <c r="E7" s="1977"/>
      <c r="F7" s="1979">
        <f t="shared" ref="F7:K7" si="0">F8+F18+F19+F20+F23+F26+F27+F28</f>
        <v>28277898</v>
      </c>
      <c r="G7" s="1979">
        <f t="shared" si="0"/>
        <v>161915467</v>
      </c>
      <c r="H7" s="1979">
        <f t="shared" si="0"/>
        <v>28258722</v>
      </c>
      <c r="I7" s="1979">
        <f t="shared" si="0"/>
        <v>160491772</v>
      </c>
      <c r="J7" s="1979">
        <f t="shared" si="0"/>
        <v>19176</v>
      </c>
      <c r="K7" s="1980">
        <f t="shared" si="0"/>
        <v>1423695</v>
      </c>
    </row>
    <row r="8" spans="1:12" ht="19.5" customHeight="1">
      <c r="A8" s="1981"/>
      <c r="B8" s="1981"/>
      <c r="C8" s="1982" t="s">
        <v>666</v>
      </c>
      <c r="D8" s="1981"/>
      <c r="E8" s="1981"/>
      <c r="F8" s="1979">
        <f t="shared" ref="F8:K8" si="1">F9+F12+F13+F14+F15+F17</f>
        <v>25858819</v>
      </c>
      <c r="G8" s="1979">
        <f t="shared" si="1"/>
        <v>141370475</v>
      </c>
      <c r="H8" s="1979">
        <f t="shared" si="1"/>
        <v>25858819</v>
      </c>
      <c r="I8" s="1979">
        <f t="shared" si="1"/>
        <v>141370475</v>
      </c>
      <c r="J8" s="1979">
        <f t="shared" si="1"/>
        <v>0</v>
      </c>
      <c r="K8" s="1980">
        <f t="shared" si="1"/>
        <v>0</v>
      </c>
    </row>
    <row r="9" spans="1:12" ht="19.5" customHeight="1">
      <c r="A9" s="1981"/>
      <c r="B9" s="1981"/>
      <c r="C9" s="1982"/>
      <c r="D9" s="1981" t="s">
        <v>667</v>
      </c>
      <c r="E9" s="1981"/>
      <c r="F9" s="1979">
        <f t="shared" ref="F9:K9" si="2">F10+F11</f>
        <v>0</v>
      </c>
      <c r="G9" s="1979">
        <f t="shared" si="2"/>
        <v>0</v>
      </c>
      <c r="H9" s="1979">
        <f t="shared" si="2"/>
        <v>0</v>
      </c>
      <c r="I9" s="1979">
        <f t="shared" si="2"/>
        <v>0</v>
      </c>
      <c r="J9" s="1979">
        <f t="shared" si="2"/>
        <v>0</v>
      </c>
      <c r="K9" s="1980">
        <f t="shared" si="2"/>
        <v>0</v>
      </c>
    </row>
    <row r="10" spans="1:12" ht="19.5" customHeight="1">
      <c r="A10" s="1981"/>
      <c r="B10" s="1981"/>
      <c r="C10" s="1982"/>
      <c r="D10" s="1983"/>
      <c r="E10" s="1981" t="s">
        <v>668</v>
      </c>
      <c r="F10" s="1979"/>
      <c r="G10" s="1979"/>
      <c r="H10" s="1979"/>
      <c r="I10" s="1979"/>
      <c r="J10" s="1979"/>
      <c r="K10" s="1980"/>
    </row>
    <row r="11" spans="1:12" ht="19.5" customHeight="1">
      <c r="A11" s="1981"/>
      <c r="B11" s="1981"/>
      <c r="C11" s="1982"/>
      <c r="E11" s="1981" t="s">
        <v>669</v>
      </c>
      <c r="F11" s="1979"/>
      <c r="G11" s="1979"/>
      <c r="H11" s="1979"/>
      <c r="I11" s="1979"/>
      <c r="J11" s="1979"/>
      <c r="K11" s="1980"/>
    </row>
    <row r="12" spans="1:12" ht="19.5" customHeight="1">
      <c r="A12" s="1981"/>
      <c r="B12" s="1981"/>
      <c r="C12" s="1982"/>
      <c r="D12" s="1981" t="s">
        <v>670</v>
      </c>
      <c r="E12" s="1977"/>
      <c r="F12" s="1979">
        <v>213757</v>
      </c>
      <c r="G12" s="1979">
        <v>527233</v>
      </c>
      <c r="H12" s="1979">
        <v>213757</v>
      </c>
      <c r="I12" s="1979">
        <v>527233</v>
      </c>
      <c r="J12" s="1979">
        <v>0</v>
      </c>
      <c r="K12" s="1980">
        <v>0</v>
      </c>
    </row>
    <row r="13" spans="1:12" ht="19.5" customHeight="1">
      <c r="A13" s="1981"/>
      <c r="B13" s="1981"/>
      <c r="C13" s="1982"/>
      <c r="D13" s="1981" t="s">
        <v>671</v>
      </c>
      <c r="E13" s="1981"/>
      <c r="F13" s="1979">
        <v>0</v>
      </c>
      <c r="G13" s="1979">
        <v>30560</v>
      </c>
      <c r="H13" s="1979">
        <v>0</v>
      </c>
      <c r="I13" s="1979">
        <v>30560</v>
      </c>
      <c r="J13" s="1979">
        <v>0</v>
      </c>
      <c r="K13" s="1980">
        <v>0</v>
      </c>
    </row>
    <row r="14" spans="1:12" ht="19.5" customHeight="1">
      <c r="A14" s="1981"/>
      <c r="B14" s="1981"/>
      <c r="C14" s="1982"/>
      <c r="D14" s="1981" t="s">
        <v>672</v>
      </c>
      <c r="E14" s="1981"/>
      <c r="F14" s="1979">
        <v>7590</v>
      </c>
      <c r="G14" s="1979">
        <v>31740</v>
      </c>
      <c r="H14" s="1979">
        <v>7590</v>
      </c>
      <c r="I14" s="1979">
        <v>31740</v>
      </c>
      <c r="J14" s="1979">
        <v>0</v>
      </c>
      <c r="K14" s="1980">
        <v>0</v>
      </c>
    </row>
    <row r="15" spans="1:12" ht="19.5" customHeight="1">
      <c r="A15" s="1981"/>
      <c r="B15" s="1981"/>
      <c r="C15" s="1982"/>
      <c r="D15" s="1981" t="s">
        <v>673</v>
      </c>
      <c r="E15" s="1981"/>
      <c r="F15" s="1979">
        <f t="shared" ref="F15:K15" si="3">F16</f>
        <v>1257</v>
      </c>
      <c r="G15" s="1979">
        <f t="shared" si="3"/>
        <v>17388</v>
      </c>
      <c r="H15" s="1979">
        <f t="shared" si="3"/>
        <v>1257</v>
      </c>
      <c r="I15" s="1979">
        <f t="shared" si="3"/>
        <v>17388</v>
      </c>
      <c r="J15" s="1979">
        <f t="shared" si="3"/>
        <v>0</v>
      </c>
      <c r="K15" s="1980">
        <f t="shared" si="3"/>
        <v>0</v>
      </c>
    </row>
    <row r="16" spans="1:12" ht="19.5" customHeight="1">
      <c r="A16" s="1981"/>
      <c r="B16" s="1981"/>
      <c r="C16" s="1982"/>
      <c r="E16" s="1981" t="s">
        <v>674</v>
      </c>
      <c r="F16" s="1979">
        <v>1257</v>
      </c>
      <c r="G16" s="1979">
        <v>17388</v>
      </c>
      <c r="H16" s="1979">
        <v>1257</v>
      </c>
      <c r="I16" s="1979">
        <v>17388</v>
      </c>
      <c r="J16" s="1979">
        <v>0</v>
      </c>
      <c r="K16" s="1980">
        <v>0</v>
      </c>
    </row>
    <row r="17" spans="1:11" ht="19.5" customHeight="1">
      <c r="A17" s="1981"/>
      <c r="B17" s="1981"/>
      <c r="C17" s="1982"/>
      <c r="D17" s="1981" t="s">
        <v>675</v>
      </c>
      <c r="E17" s="1981"/>
      <c r="F17" s="1979">
        <v>25636215</v>
      </c>
      <c r="G17" s="1979">
        <v>140763554</v>
      </c>
      <c r="H17" s="1979">
        <v>25636215</v>
      </c>
      <c r="I17" s="1979">
        <v>140763554</v>
      </c>
      <c r="J17" s="1979">
        <v>0</v>
      </c>
      <c r="K17" s="1980">
        <v>0</v>
      </c>
    </row>
    <row r="18" spans="1:11" ht="19.5" customHeight="1">
      <c r="A18" s="1981"/>
      <c r="B18" s="1981"/>
      <c r="C18" s="1984" t="s">
        <v>676</v>
      </c>
      <c r="D18" s="1981"/>
      <c r="E18" s="1981"/>
      <c r="F18" s="1979">
        <v>2512</v>
      </c>
      <c r="G18" s="1979">
        <v>94313</v>
      </c>
      <c r="H18" s="1979">
        <v>2512</v>
      </c>
      <c r="I18" s="1979">
        <v>94313</v>
      </c>
      <c r="J18" s="1979">
        <v>0</v>
      </c>
      <c r="K18" s="1980">
        <v>0</v>
      </c>
    </row>
    <row r="19" spans="1:11" ht="19.5" customHeight="1">
      <c r="A19" s="1981"/>
      <c r="B19" s="1981"/>
      <c r="C19" s="1984" t="s">
        <v>677</v>
      </c>
      <c r="D19" s="1981"/>
      <c r="E19" s="1981"/>
      <c r="F19" s="1979">
        <v>68180</v>
      </c>
      <c r="G19" s="1979">
        <v>282097</v>
      </c>
      <c r="H19" s="1979">
        <v>68180</v>
      </c>
      <c r="I19" s="1979">
        <v>282097</v>
      </c>
      <c r="J19" s="1979">
        <v>0</v>
      </c>
      <c r="K19" s="1980">
        <v>0</v>
      </c>
    </row>
    <row r="20" spans="1:11" ht="19.5" customHeight="1">
      <c r="A20" s="1981"/>
      <c r="B20" s="1981"/>
      <c r="C20" s="1984" t="s">
        <v>678</v>
      </c>
      <c r="D20" s="1981"/>
      <c r="E20" s="1981"/>
      <c r="F20" s="1979">
        <f>F21+F22</f>
        <v>286999</v>
      </c>
      <c r="G20" s="1979">
        <f>G21+G22</f>
        <v>399499</v>
      </c>
      <c r="H20" s="1979">
        <f>H21+H22</f>
        <v>286999</v>
      </c>
      <c r="I20" s="1979">
        <f>I21+I22</f>
        <v>399499</v>
      </c>
      <c r="J20" s="1979">
        <f>J21</f>
        <v>0</v>
      </c>
      <c r="K20" s="1980">
        <f>K21</f>
        <v>0</v>
      </c>
    </row>
    <row r="21" spans="1:11" ht="19.5" customHeight="1">
      <c r="A21" s="1981"/>
      <c r="B21" s="1981"/>
      <c r="C21" s="1981"/>
      <c r="D21" s="1984" t="s">
        <v>679</v>
      </c>
      <c r="E21" s="1985"/>
      <c r="F21" s="1979">
        <v>286999</v>
      </c>
      <c r="G21" s="1979">
        <v>399499</v>
      </c>
      <c r="H21" s="1979">
        <v>286999</v>
      </c>
      <c r="I21" s="1979">
        <v>399499</v>
      </c>
      <c r="J21" s="1979">
        <v>0</v>
      </c>
      <c r="K21" s="1980">
        <v>0</v>
      </c>
    </row>
    <row r="22" spans="1:11" ht="19.5" customHeight="1">
      <c r="A22" s="1986"/>
      <c r="B22" s="1986"/>
      <c r="C22" s="1977"/>
      <c r="D22" s="1987" t="s">
        <v>680</v>
      </c>
      <c r="E22" s="1986"/>
      <c r="F22" s="1979"/>
      <c r="G22" s="1979"/>
      <c r="H22" s="1979"/>
      <c r="I22" s="1979"/>
      <c r="J22" s="1979"/>
      <c r="K22" s="1980"/>
    </row>
    <row r="23" spans="1:11" ht="19.5" customHeight="1">
      <c r="A23" s="1981"/>
      <c r="B23" s="1981"/>
      <c r="C23" s="1981" t="s">
        <v>681</v>
      </c>
      <c r="D23" s="1981"/>
      <c r="E23" s="1981"/>
      <c r="F23" s="1979">
        <v>0</v>
      </c>
      <c r="G23" s="1979">
        <v>672924</v>
      </c>
      <c r="H23" s="1979">
        <v>0</v>
      </c>
      <c r="I23" s="1979">
        <v>672924</v>
      </c>
      <c r="J23" s="1979">
        <v>0</v>
      </c>
      <c r="K23" s="1980">
        <v>0</v>
      </c>
    </row>
    <row r="24" spans="1:11" ht="23.25" customHeight="1">
      <c r="A24" s="1966" t="s">
        <v>657</v>
      </c>
      <c r="B24" s="1967"/>
      <c r="C24" s="1967"/>
      <c r="D24" s="1967"/>
      <c r="E24" s="1968"/>
      <c r="F24" s="1969" t="s">
        <v>658</v>
      </c>
      <c r="G24" s="1970"/>
      <c r="H24" s="1971" t="s">
        <v>659</v>
      </c>
      <c r="I24" s="1972" t="s">
        <v>660</v>
      </c>
      <c r="J24" s="1971" t="s">
        <v>661</v>
      </c>
      <c r="K24" s="1973" t="s">
        <v>662</v>
      </c>
    </row>
    <row r="25" spans="1:11" ht="23.25" customHeight="1">
      <c r="A25" s="1974"/>
      <c r="B25" s="1974"/>
      <c r="C25" s="1974"/>
      <c r="D25" s="1974"/>
      <c r="E25" s="1975"/>
      <c r="F25" s="1953" t="s">
        <v>663</v>
      </c>
      <c r="G25" s="1953" t="s">
        <v>664</v>
      </c>
      <c r="H25" s="1953" t="s">
        <v>663</v>
      </c>
      <c r="I25" s="1953" t="s">
        <v>664</v>
      </c>
      <c r="J25" s="1953" t="s">
        <v>663</v>
      </c>
      <c r="K25" s="1976" t="s">
        <v>664</v>
      </c>
    </row>
    <row r="26" spans="1:11" ht="19.5" customHeight="1">
      <c r="A26" s="1981"/>
      <c r="B26" s="1981"/>
      <c r="C26" s="1981" t="s">
        <v>682</v>
      </c>
      <c r="D26" s="1981"/>
      <c r="E26" s="1981"/>
      <c r="F26" s="1979">
        <v>1986181</v>
      </c>
      <c r="G26" s="1979">
        <v>18569485</v>
      </c>
      <c r="H26" s="1979">
        <v>1986181</v>
      </c>
      <c r="I26" s="1979">
        <v>17293534</v>
      </c>
      <c r="J26" s="1979">
        <v>0</v>
      </c>
      <c r="K26" s="1980">
        <v>1275951</v>
      </c>
    </row>
    <row r="27" spans="1:11" ht="19.5" customHeight="1">
      <c r="A27" s="1981"/>
      <c r="B27" s="1981"/>
      <c r="C27" s="1981" t="s">
        <v>683</v>
      </c>
      <c r="D27" s="1981"/>
      <c r="E27" s="1981"/>
      <c r="F27" s="1979">
        <v>0</v>
      </c>
      <c r="G27" s="1979">
        <v>120000</v>
      </c>
      <c r="H27" s="1979">
        <v>0</v>
      </c>
      <c r="I27" s="1979">
        <v>120000</v>
      </c>
      <c r="J27" s="1979">
        <v>0</v>
      </c>
      <c r="K27" s="1980">
        <v>0</v>
      </c>
    </row>
    <row r="28" spans="1:11" ht="19.5" customHeight="1">
      <c r="A28" s="1981"/>
      <c r="B28" s="1981"/>
      <c r="C28" s="1981" t="s">
        <v>684</v>
      </c>
      <c r="D28" s="1981"/>
      <c r="E28" s="1981"/>
      <c r="F28" s="1979">
        <v>75207</v>
      </c>
      <c r="G28" s="1979">
        <v>406674</v>
      </c>
      <c r="H28" s="1979">
        <v>56031</v>
      </c>
      <c r="I28" s="1979">
        <v>258930</v>
      </c>
      <c r="J28" s="1979">
        <v>19176</v>
      </c>
      <c r="K28" s="1980">
        <v>147744</v>
      </c>
    </row>
    <row r="29" spans="1:11" ht="19.5" customHeight="1">
      <c r="A29" s="1981"/>
      <c r="B29" s="1981" t="s">
        <v>685</v>
      </c>
      <c r="C29" s="1981"/>
      <c r="D29" s="1981"/>
      <c r="E29" s="1981"/>
      <c r="F29" s="1979">
        <f t="shared" ref="F29:K29" si="4">F30</f>
        <v>0</v>
      </c>
      <c r="G29" s="1979">
        <f t="shared" si="4"/>
        <v>0</v>
      </c>
      <c r="H29" s="1979">
        <f t="shared" si="4"/>
        <v>0</v>
      </c>
      <c r="I29" s="1979">
        <f t="shared" si="4"/>
        <v>0</v>
      </c>
      <c r="J29" s="1979">
        <f t="shared" si="4"/>
        <v>0</v>
      </c>
      <c r="K29" s="1980">
        <f t="shared" si="4"/>
        <v>0</v>
      </c>
    </row>
    <row r="30" spans="1:11" ht="19.5" customHeight="1">
      <c r="A30" s="1981"/>
      <c r="B30" s="1981"/>
      <c r="C30" s="1981" t="s">
        <v>686</v>
      </c>
      <c r="D30" s="1981"/>
      <c r="E30" s="1981"/>
      <c r="F30" s="1979">
        <f t="shared" ref="F30:K30" si="5">F31+F32+F33+F34</f>
        <v>0</v>
      </c>
      <c r="G30" s="1979">
        <f t="shared" si="5"/>
        <v>0</v>
      </c>
      <c r="H30" s="1979">
        <f t="shared" si="5"/>
        <v>0</v>
      </c>
      <c r="I30" s="1979">
        <f t="shared" si="5"/>
        <v>0</v>
      </c>
      <c r="J30" s="1979">
        <f t="shared" si="5"/>
        <v>0</v>
      </c>
      <c r="K30" s="1980">
        <f t="shared" si="5"/>
        <v>0</v>
      </c>
    </row>
    <row r="31" spans="1:11" ht="19.5" customHeight="1">
      <c r="A31" s="1981"/>
      <c r="B31" s="1981"/>
      <c r="C31" s="1981"/>
      <c r="D31" s="1981" t="s">
        <v>687</v>
      </c>
      <c r="E31" s="1981"/>
      <c r="F31" s="1979">
        <v>0</v>
      </c>
      <c r="G31" s="1979">
        <v>0</v>
      </c>
      <c r="H31" s="1979">
        <v>0</v>
      </c>
      <c r="I31" s="1979">
        <v>0</v>
      </c>
      <c r="J31" s="1979">
        <v>0</v>
      </c>
      <c r="K31" s="1980">
        <v>0</v>
      </c>
    </row>
    <row r="32" spans="1:11" ht="19.5" customHeight="1">
      <c r="A32" s="1981"/>
      <c r="B32" s="1981"/>
      <c r="C32" s="1981"/>
      <c r="D32" s="1981" t="s">
        <v>688</v>
      </c>
      <c r="E32" s="1981"/>
      <c r="F32" s="1979">
        <v>0</v>
      </c>
      <c r="G32" s="1979">
        <v>0</v>
      </c>
      <c r="H32" s="1979">
        <v>0</v>
      </c>
      <c r="I32" s="1979">
        <v>0</v>
      </c>
      <c r="J32" s="1979">
        <v>0</v>
      </c>
      <c r="K32" s="1980">
        <v>0</v>
      </c>
    </row>
    <row r="33" spans="1:11" ht="19.5" customHeight="1">
      <c r="A33" s="1981"/>
      <c r="B33" s="1981"/>
      <c r="C33" s="1981"/>
      <c r="D33" s="1981" t="s">
        <v>689</v>
      </c>
      <c r="E33" s="1981"/>
      <c r="F33" s="1979">
        <v>0</v>
      </c>
      <c r="G33" s="1979">
        <v>0</v>
      </c>
      <c r="H33" s="1979">
        <v>0</v>
      </c>
      <c r="I33" s="1979">
        <v>0</v>
      </c>
      <c r="J33" s="1979">
        <v>0</v>
      </c>
      <c r="K33" s="1980">
        <v>0</v>
      </c>
    </row>
    <row r="34" spans="1:11" ht="19.5" customHeight="1">
      <c r="A34" s="1981"/>
      <c r="B34" s="1981"/>
      <c r="C34" s="1981"/>
      <c r="D34" s="1981" t="s">
        <v>680</v>
      </c>
      <c r="E34" s="1981"/>
      <c r="F34" s="1979">
        <v>0</v>
      </c>
      <c r="G34" s="1979">
        <v>0</v>
      </c>
      <c r="H34" s="1979">
        <v>0</v>
      </c>
      <c r="I34" s="1979">
        <v>0</v>
      </c>
      <c r="J34" s="1979">
        <v>0</v>
      </c>
      <c r="K34" s="1980">
        <v>0</v>
      </c>
    </row>
    <row r="35" spans="1:11" ht="19.5" customHeight="1">
      <c r="A35" s="1981"/>
      <c r="B35" s="1988" t="s">
        <v>690</v>
      </c>
      <c r="C35" s="1981"/>
      <c r="D35" s="1981"/>
      <c r="E35" s="1981"/>
      <c r="F35" s="1979">
        <f t="shared" ref="F35:K35" si="6">F7+F29</f>
        <v>28277898</v>
      </c>
      <c r="G35" s="1979">
        <f t="shared" si="6"/>
        <v>161915467</v>
      </c>
      <c r="H35" s="1979">
        <f t="shared" si="6"/>
        <v>28258722</v>
      </c>
      <c r="I35" s="1979">
        <f t="shared" si="6"/>
        <v>160491772</v>
      </c>
      <c r="J35" s="1979">
        <f t="shared" si="6"/>
        <v>19176</v>
      </c>
      <c r="K35" s="1980">
        <f t="shared" si="6"/>
        <v>1423695</v>
      </c>
    </row>
    <row r="36" spans="1:11" ht="19.5" customHeight="1">
      <c r="A36" s="1981"/>
      <c r="B36" s="1981" t="s">
        <v>691</v>
      </c>
      <c r="C36" s="1981"/>
      <c r="D36" s="1981"/>
      <c r="E36" s="1981"/>
      <c r="F36" s="1979">
        <v>0</v>
      </c>
      <c r="G36" s="1979">
        <v>0</v>
      </c>
      <c r="H36" s="1989"/>
      <c r="I36" s="1990"/>
      <c r="J36" s="1990"/>
      <c r="K36" s="1991"/>
    </row>
    <row r="37" spans="1:11" ht="19.5" customHeight="1">
      <c r="A37" s="1981"/>
      <c r="B37" s="1981" t="s">
        <v>692</v>
      </c>
      <c r="C37" s="1981"/>
      <c r="D37" s="1981"/>
      <c r="E37" s="1981"/>
      <c r="F37" s="1979">
        <v>0</v>
      </c>
      <c r="G37" s="1979">
        <v>0</v>
      </c>
      <c r="H37" s="1992"/>
      <c r="I37" s="1993"/>
      <c r="J37" s="1993"/>
      <c r="K37" s="1994"/>
    </row>
    <row r="38" spans="1:11" ht="19.5" customHeight="1">
      <c r="A38" s="1988" t="s">
        <v>693</v>
      </c>
      <c r="B38" s="1981"/>
      <c r="C38" s="1981"/>
      <c r="D38" s="1981"/>
      <c r="E38" s="1995"/>
      <c r="F38" s="1979">
        <f>F35</f>
        <v>28277898</v>
      </c>
      <c r="G38" s="1979"/>
      <c r="H38" s="1992"/>
      <c r="I38" s="1993"/>
      <c r="J38" s="1993"/>
      <c r="K38" s="1994"/>
    </row>
    <row r="39" spans="1:11" ht="19.5" customHeight="1">
      <c r="A39" s="1988" t="s">
        <v>694</v>
      </c>
      <c r="B39" s="1981"/>
      <c r="C39" s="1981"/>
      <c r="D39" s="1981"/>
      <c r="E39" s="1985"/>
      <c r="F39" s="1979">
        <v>837101277</v>
      </c>
      <c r="G39" s="1979"/>
      <c r="H39" s="1992"/>
      <c r="I39" s="1993"/>
      <c r="J39" s="1993"/>
      <c r="K39" s="1994"/>
    </row>
    <row r="40" spans="1:11" ht="19.5" customHeight="1">
      <c r="A40" s="1988" t="s">
        <v>695</v>
      </c>
      <c r="B40" s="1981"/>
      <c r="C40" s="1981"/>
      <c r="D40" s="1981"/>
      <c r="E40" s="1985"/>
      <c r="F40" s="1996">
        <f>F38+F39</f>
        <v>865379175</v>
      </c>
      <c r="G40" s="1997"/>
      <c r="H40" s="1998"/>
      <c r="I40" s="1999"/>
      <c r="J40" s="1999"/>
      <c r="K40" s="2000"/>
    </row>
    <row r="41" spans="1:11" ht="23.25" customHeight="1">
      <c r="A41" s="1966" t="s">
        <v>657</v>
      </c>
      <c r="B41" s="1967"/>
      <c r="C41" s="1967"/>
      <c r="D41" s="1967"/>
      <c r="E41" s="1968"/>
      <c r="F41" s="2001" t="s">
        <v>658</v>
      </c>
      <c r="G41" s="2002"/>
      <c r="H41" s="2003" t="s">
        <v>659</v>
      </c>
      <c r="I41" s="2004" t="s">
        <v>696</v>
      </c>
      <c r="J41" s="2003" t="s">
        <v>661</v>
      </c>
      <c r="K41" s="2005" t="s">
        <v>697</v>
      </c>
    </row>
    <row r="42" spans="1:11" ht="23.25" customHeight="1">
      <c r="A42" s="1974"/>
      <c r="B42" s="1974"/>
      <c r="C42" s="1974"/>
      <c r="D42" s="1974"/>
      <c r="E42" s="1975"/>
      <c r="F42" s="2006" t="s">
        <v>663</v>
      </c>
      <c r="G42" s="2006" t="s">
        <v>664</v>
      </c>
      <c r="H42" s="2006" t="s">
        <v>663</v>
      </c>
      <c r="I42" s="2006" t="s">
        <v>664</v>
      </c>
      <c r="J42" s="2006" t="s">
        <v>663</v>
      </c>
      <c r="K42" s="2007" t="s">
        <v>664</v>
      </c>
    </row>
    <row r="43" spans="1:11" ht="19.5" customHeight="1">
      <c r="A43" s="1981"/>
      <c r="B43" s="1982" t="s">
        <v>698</v>
      </c>
      <c r="C43" s="1981"/>
      <c r="D43" s="1981"/>
      <c r="E43" s="1981"/>
      <c r="F43" s="1979">
        <f t="shared" ref="F43:K43" si="7">F44+F49+F52+F55+F59+F64+F66</f>
        <v>15198971</v>
      </c>
      <c r="G43" s="1979">
        <f t="shared" si="7"/>
        <v>96360757</v>
      </c>
      <c r="H43" s="1979">
        <f t="shared" si="7"/>
        <v>13944225</v>
      </c>
      <c r="I43" s="1979">
        <f t="shared" si="7"/>
        <v>85995321</v>
      </c>
      <c r="J43" s="1979">
        <f t="shared" si="7"/>
        <v>1254746</v>
      </c>
      <c r="K43" s="1980">
        <f t="shared" si="7"/>
        <v>10365436</v>
      </c>
    </row>
    <row r="44" spans="1:11" ht="19.5" customHeight="1">
      <c r="A44" s="1981"/>
      <c r="B44" s="1981"/>
      <c r="C44" s="1982" t="s">
        <v>699</v>
      </c>
      <c r="D44" s="1981"/>
      <c r="E44" s="1981"/>
      <c r="F44" s="1979">
        <f t="shared" ref="F44:K44" si="8">F45+F46+F47+F48</f>
        <v>4441723</v>
      </c>
      <c r="G44" s="1979">
        <f t="shared" si="8"/>
        <v>37791534</v>
      </c>
      <c r="H44" s="1979">
        <f t="shared" si="8"/>
        <v>4441723</v>
      </c>
      <c r="I44" s="1979">
        <f t="shared" si="8"/>
        <v>37791534</v>
      </c>
      <c r="J44" s="1979">
        <f t="shared" si="8"/>
        <v>0</v>
      </c>
      <c r="K44" s="1980">
        <f t="shared" si="8"/>
        <v>0</v>
      </c>
    </row>
    <row r="45" spans="1:11" ht="19.5" customHeight="1">
      <c r="A45" s="1981"/>
      <c r="B45" s="1981"/>
      <c r="C45" s="1982"/>
      <c r="D45" s="1981" t="s">
        <v>700</v>
      </c>
      <c r="E45" s="1981"/>
      <c r="F45" s="1979">
        <v>1696909</v>
      </c>
      <c r="G45" s="1979">
        <v>11258048</v>
      </c>
      <c r="H45" s="1979">
        <v>1696909</v>
      </c>
      <c r="I45" s="1979">
        <v>11258048</v>
      </c>
      <c r="J45" s="1979">
        <v>0</v>
      </c>
      <c r="K45" s="1980">
        <v>0</v>
      </c>
    </row>
    <row r="46" spans="1:11" ht="19.5" customHeight="1">
      <c r="A46" s="1981"/>
      <c r="B46" s="1981"/>
      <c r="C46" s="1982"/>
      <c r="D46" s="1981" t="s">
        <v>701</v>
      </c>
      <c r="E46" s="1981"/>
      <c r="F46" s="1979">
        <v>1020000</v>
      </c>
      <c r="G46" s="1979">
        <v>12164000</v>
      </c>
      <c r="H46" s="1979">
        <v>1020000</v>
      </c>
      <c r="I46" s="1979">
        <v>12164000</v>
      </c>
      <c r="J46" s="1979">
        <v>0</v>
      </c>
      <c r="K46" s="1980">
        <v>0</v>
      </c>
    </row>
    <row r="47" spans="1:11" ht="19.5" customHeight="1">
      <c r="A47" s="1981"/>
      <c r="B47" s="1981"/>
      <c r="C47" s="1982"/>
      <c r="D47" s="1981" t="s">
        <v>702</v>
      </c>
      <c r="E47" s="1981"/>
      <c r="F47" s="1979">
        <v>1721857</v>
      </c>
      <c r="G47" s="1979">
        <v>14328375</v>
      </c>
      <c r="H47" s="1979">
        <v>1721857</v>
      </c>
      <c r="I47" s="1979">
        <v>14328375</v>
      </c>
      <c r="J47" s="1979">
        <v>0</v>
      </c>
      <c r="K47" s="1980">
        <v>0</v>
      </c>
    </row>
    <row r="48" spans="1:11" ht="19.5" customHeight="1">
      <c r="A48" s="1981"/>
      <c r="B48" s="1981"/>
      <c r="C48" s="1982"/>
      <c r="D48" s="1981" t="s">
        <v>703</v>
      </c>
      <c r="E48" s="1981"/>
      <c r="F48" s="1979">
        <v>2957</v>
      </c>
      <c r="G48" s="1979">
        <v>41111</v>
      </c>
      <c r="H48" s="1979">
        <v>2957</v>
      </c>
      <c r="I48" s="1979">
        <v>41111</v>
      </c>
      <c r="J48" s="1979">
        <v>0</v>
      </c>
      <c r="K48" s="1980">
        <v>0</v>
      </c>
    </row>
    <row r="49" spans="1:13" ht="19.5" customHeight="1">
      <c r="A49" s="1981"/>
      <c r="B49" s="1981"/>
      <c r="C49" s="1982" t="s">
        <v>704</v>
      </c>
      <c r="D49" s="1981"/>
      <c r="E49" s="1981"/>
      <c r="F49" s="1979">
        <f t="shared" ref="F49:K49" si="9">F50+F51</f>
        <v>2018231</v>
      </c>
      <c r="G49" s="1979">
        <f t="shared" si="9"/>
        <v>7149911</v>
      </c>
      <c r="H49" s="1979">
        <f t="shared" si="9"/>
        <v>2018231</v>
      </c>
      <c r="I49" s="1979">
        <f t="shared" si="9"/>
        <v>7149911</v>
      </c>
      <c r="J49" s="1979">
        <f t="shared" si="9"/>
        <v>0</v>
      </c>
      <c r="K49" s="1980">
        <f t="shared" si="9"/>
        <v>0</v>
      </c>
    </row>
    <row r="50" spans="1:13" ht="19.5" customHeight="1">
      <c r="A50" s="1981"/>
      <c r="B50" s="1981"/>
      <c r="C50" s="1982"/>
      <c r="D50" s="1981" t="s">
        <v>705</v>
      </c>
      <c r="E50" s="1981"/>
      <c r="F50" s="1979">
        <v>170016</v>
      </c>
      <c r="G50" s="1979">
        <v>1699633</v>
      </c>
      <c r="H50" s="1979">
        <v>170016</v>
      </c>
      <c r="I50" s="1979">
        <v>1699633</v>
      </c>
      <c r="J50" s="1979">
        <v>0</v>
      </c>
      <c r="K50" s="1980">
        <v>0</v>
      </c>
    </row>
    <row r="51" spans="1:13" ht="19.5" customHeight="1">
      <c r="A51" s="1981"/>
      <c r="B51" s="1981"/>
      <c r="C51" s="1982"/>
      <c r="D51" s="1981" t="s">
        <v>706</v>
      </c>
      <c r="E51" s="1981"/>
      <c r="F51" s="1979">
        <v>1848215</v>
      </c>
      <c r="G51" s="1979">
        <v>5450278</v>
      </c>
      <c r="H51" s="1979">
        <v>1848215</v>
      </c>
      <c r="I51" s="1979">
        <v>5450278</v>
      </c>
      <c r="J51" s="1979">
        <v>0</v>
      </c>
      <c r="K51" s="1980">
        <v>0</v>
      </c>
    </row>
    <row r="52" spans="1:13" ht="19.5" customHeight="1">
      <c r="A52" s="1981"/>
      <c r="B52" s="1981"/>
      <c r="C52" s="1982" t="s">
        <v>707</v>
      </c>
      <c r="D52" s="1981"/>
      <c r="E52" s="1981"/>
      <c r="F52" s="1979">
        <f t="shared" ref="F52:K52" si="10">F53+F54</f>
        <v>5943615</v>
      </c>
      <c r="G52" s="1979">
        <f t="shared" si="10"/>
        <v>31754294</v>
      </c>
      <c r="H52" s="1979">
        <f t="shared" si="10"/>
        <v>4688869</v>
      </c>
      <c r="I52" s="1979">
        <f t="shared" si="10"/>
        <v>21388858</v>
      </c>
      <c r="J52" s="1979">
        <f t="shared" si="10"/>
        <v>1254746</v>
      </c>
      <c r="K52" s="1980">
        <f t="shared" si="10"/>
        <v>10365436</v>
      </c>
    </row>
    <row r="53" spans="1:13" ht="19.5" customHeight="1">
      <c r="A53" s="1981"/>
      <c r="B53" s="1981"/>
      <c r="C53" s="1982"/>
      <c r="D53" s="1981" t="s">
        <v>708</v>
      </c>
      <c r="E53" s="1981"/>
      <c r="F53" s="1979">
        <v>1551784</v>
      </c>
      <c r="G53" s="1979">
        <v>8468217</v>
      </c>
      <c r="H53" s="1979">
        <v>1551784</v>
      </c>
      <c r="I53" s="1979">
        <v>5199239</v>
      </c>
      <c r="J53" s="1979">
        <v>0</v>
      </c>
      <c r="K53" s="1980">
        <v>3268978</v>
      </c>
    </row>
    <row r="54" spans="1:13" ht="19.5" customHeight="1">
      <c r="A54" s="1981"/>
      <c r="B54" s="1981"/>
      <c r="C54" s="1982"/>
      <c r="D54" s="1981" t="s">
        <v>709</v>
      </c>
      <c r="E54" s="1981"/>
      <c r="F54" s="1979">
        <v>4391831</v>
      </c>
      <c r="G54" s="1979">
        <v>23286077</v>
      </c>
      <c r="H54" s="1979">
        <v>3137085</v>
      </c>
      <c r="I54" s="1979">
        <v>16189619</v>
      </c>
      <c r="J54" s="1979">
        <v>1254746</v>
      </c>
      <c r="K54" s="1980">
        <v>7096458</v>
      </c>
    </row>
    <row r="55" spans="1:13" ht="19.5" customHeight="1">
      <c r="A55" s="1981"/>
      <c r="B55" s="1981"/>
      <c r="C55" s="1982" t="s">
        <v>710</v>
      </c>
      <c r="D55" s="1981"/>
      <c r="E55" s="1981"/>
      <c r="F55" s="1979">
        <f t="shared" ref="F55:K55" si="11">F56+F57+F58</f>
        <v>1325382</v>
      </c>
      <c r="G55" s="1979">
        <f t="shared" si="11"/>
        <v>8398078</v>
      </c>
      <c r="H55" s="1979">
        <f t="shared" si="11"/>
        <v>1325382</v>
      </c>
      <c r="I55" s="1979">
        <f t="shared" si="11"/>
        <v>8398078</v>
      </c>
      <c r="J55" s="1979">
        <f t="shared" si="11"/>
        <v>0</v>
      </c>
      <c r="K55" s="1980">
        <f t="shared" si="11"/>
        <v>0</v>
      </c>
    </row>
    <row r="56" spans="1:13" ht="19.5" customHeight="1">
      <c r="A56" s="1981"/>
      <c r="B56" s="1981"/>
      <c r="C56" s="1982"/>
      <c r="D56" s="1981" t="s">
        <v>711</v>
      </c>
      <c r="E56" s="1981"/>
      <c r="F56" s="1979">
        <v>46663</v>
      </c>
      <c r="G56" s="1979">
        <v>328370</v>
      </c>
      <c r="H56" s="1979">
        <v>46663</v>
      </c>
      <c r="I56" s="1979">
        <v>328370</v>
      </c>
      <c r="J56" s="1979">
        <v>0</v>
      </c>
      <c r="K56" s="1980">
        <v>0</v>
      </c>
    </row>
    <row r="57" spans="1:13" ht="19.5" customHeight="1">
      <c r="A57" s="1981"/>
      <c r="B57" s="1981"/>
      <c r="C57" s="1982"/>
      <c r="D57" s="1981" t="s">
        <v>712</v>
      </c>
      <c r="E57" s="1981"/>
      <c r="F57" s="1979">
        <v>490588</v>
      </c>
      <c r="G57" s="1979">
        <v>835632</v>
      </c>
      <c r="H57" s="1979">
        <v>490588</v>
      </c>
      <c r="I57" s="1979">
        <v>835632</v>
      </c>
      <c r="J57" s="1979">
        <v>0</v>
      </c>
      <c r="K57" s="1980">
        <v>0</v>
      </c>
    </row>
    <row r="58" spans="1:13" ht="19.5" customHeight="1">
      <c r="A58" s="1981"/>
      <c r="B58" s="1981"/>
      <c r="C58" s="1982"/>
      <c r="D58" s="1981" t="s">
        <v>713</v>
      </c>
      <c r="E58" s="1981"/>
      <c r="F58" s="1979">
        <v>788131</v>
      </c>
      <c r="G58" s="1979">
        <v>7234076</v>
      </c>
      <c r="H58" s="1979">
        <v>788131</v>
      </c>
      <c r="I58" s="1979">
        <v>7234076</v>
      </c>
      <c r="J58" s="1979">
        <v>0</v>
      </c>
      <c r="K58" s="1980">
        <v>0</v>
      </c>
    </row>
    <row r="59" spans="1:13" ht="19.5" customHeight="1">
      <c r="A59" s="1981"/>
      <c r="B59" s="1981"/>
      <c r="C59" s="1981" t="s">
        <v>714</v>
      </c>
      <c r="D59" s="1981"/>
      <c r="E59" s="1981"/>
      <c r="F59" s="1979">
        <f t="shared" ref="F59:K59" si="12">F60+F61</f>
        <v>1195701</v>
      </c>
      <c r="G59" s="1979">
        <f t="shared" si="12"/>
        <v>8939941</v>
      </c>
      <c r="H59" s="1979">
        <f t="shared" si="12"/>
        <v>1195701</v>
      </c>
      <c r="I59" s="1979">
        <f t="shared" si="12"/>
        <v>8939941</v>
      </c>
      <c r="J59" s="1979">
        <f t="shared" si="12"/>
        <v>0</v>
      </c>
      <c r="K59" s="1980">
        <f t="shared" si="12"/>
        <v>0</v>
      </c>
    </row>
    <row r="60" spans="1:13" ht="19.5" customHeight="1">
      <c r="A60" s="1981"/>
      <c r="B60" s="1981"/>
      <c r="C60" s="1981"/>
      <c r="D60" s="1981" t="s">
        <v>715</v>
      </c>
      <c r="E60" s="1981"/>
      <c r="F60" s="1979">
        <v>1155701</v>
      </c>
      <c r="G60" s="1979">
        <v>8627502</v>
      </c>
      <c r="H60" s="1979">
        <v>1155701</v>
      </c>
      <c r="I60" s="1979">
        <v>8627502</v>
      </c>
      <c r="J60" s="1979">
        <v>0</v>
      </c>
      <c r="K60" s="1980">
        <v>0</v>
      </c>
    </row>
    <row r="61" spans="1:13" ht="19.5" customHeight="1">
      <c r="A61" s="1981"/>
      <c r="B61" s="1981"/>
      <c r="C61" s="1981"/>
      <c r="D61" s="1981" t="s">
        <v>716</v>
      </c>
      <c r="E61" s="1981"/>
      <c r="F61" s="1979">
        <v>40000</v>
      </c>
      <c r="G61" s="1979">
        <v>312439</v>
      </c>
      <c r="H61" s="1979">
        <v>40000</v>
      </c>
      <c r="I61" s="1979">
        <v>312439</v>
      </c>
      <c r="J61" s="1979">
        <v>0</v>
      </c>
      <c r="K61" s="1980">
        <v>0</v>
      </c>
    </row>
    <row r="62" spans="1:13" ht="23.25" customHeight="1">
      <c r="A62" s="1966" t="s">
        <v>657</v>
      </c>
      <c r="B62" s="1967"/>
      <c r="C62" s="1967"/>
      <c r="D62" s="1967"/>
      <c r="E62" s="1968"/>
      <c r="F62" s="2001" t="s">
        <v>658</v>
      </c>
      <c r="G62" s="2002"/>
      <c r="H62" s="2003" t="s">
        <v>659</v>
      </c>
      <c r="I62" s="2004" t="s">
        <v>696</v>
      </c>
      <c r="J62" s="2003" t="s">
        <v>661</v>
      </c>
      <c r="K62" s="2005" t="s">
        <v>697</v>
      </c>
      <c r="L62" s="1977"/>
      <c r="M62" s="2008"/>
    </row>
    <row r="63" spans="1:13" ht="23.25" customHeight="1">
      <c r="A63" s="1974"/>
      <c r="B63" s="1974"/>
      <c r="C63" s="1974"/>
      <c r="D63" s="1974"/>
      <c r="E63" s="1975"/>
      <c r="F63" s="2006" t="s">
        <v>663</v>
      </c>
      <c r="G63" s="2006" t="s">
        <v>664</v>
      </c>
      <c r="H63" s="2006" t="s">
        <v>663</v>
      </c>
      <c r="I63" s="2006" t="s">
        <v>664</v>
      </c>
      <c r="J63" s="2006" t="s">
        <v>663</v>
      </c>
      <c r="K63" s="2007" t="s">
        <v>664</v>
      </c>
      <c r="L63" s="1977"/>
      <c r="M63" s="2009"/>
    </row>
    <row r="64" spans="1:13" ht="19.5" customHeight="1">
      <c r="A64" s="1981"/>
      <c r="B64" s="1981"/>
      <c r="C64" s="1981" t="s">
        <v>717</v>
      </c>
      <c r="D64" s="1981"/>
      <c r="E64" s="1981"/>
      <c r="F64" s="1979">
        <f t="shared" ref="F64:K64" si="13">F65</f>
        <v>274319</v>
      </c>
      <c r="G64" s="1979">
        <f t="shared" si="13"/>
        <v>2270599</v>
      </c>
      <c r="H64" s="1979">
        <f t="shared" si="13"/>
        <v>274319</v>
      </c>
      <c r="I64" s="1979">
        <f t="shared" si="13"/>
        <v>2270599</v>
      </c>
      <c r="J64" s="1979">
        <f t="shared" si="13"/>
        <v>0</v>
      </c>
      <c r="K64" s="1980">
        <f t="shared" si="13"/>
        <v>0</v>
      </c>
    </row>
    <row r="65" spans="1:11" ht="19.5" customHeight="1">
      <c r="A65" s="1981"/>
      <c r="B65" s="1981"/>
      <c r="C65" s="1981"/>
      <c r="D65" s="1981" t="s">
        <v>718</v>
      </c>
      <c r="E65" s="1981"/>
      <c r="F65" s="1979">
        <v>274319</v>
      </c>
      <c r="G65" s="1979">
        <v>2270599</v>
      </c>
      <c r="H65" s="1979">
        <v>274319</v>
      </c>
      <c r="I65" s="1979">
        <v>2270599</v>
      </c>
      <c r="J65" s="1979">
        <v>0</v>
      </c>
      <c r="K65" s="1980">
        <v>0</v>
      </c>
    </row>
    <row r="66" spans="1:11" ht="19.5" customHeight="1">
      <c r="A66" s="1981"/>
      <c r="B66" s="1981"/>
      <c r="C66" s="1981" t="s">
        <v>719</v>
      </c>
      <c r="D66" s="1981"/>
      <c r="E66" s="1981"/>
      <c r="F66" s="1979">
        <f t="shared" ref="F66:K66" si="14">F68</f>
        <v>0</v>
      </c>
      <c r="G66" s="1979">
        <f t="shared" si="14"/>
        <v>56400</v>
      </c>
      <c r="H66" s="1979">
        <f t="shared" si="14"/>
        <v>0</v>
      </c>
      <c r="I66" s="1979">
        <f t="shared" si="14"/>
        <v>56400</v>
      </c>
      <c r="J66" s="1979">
        <f t="shared" si="14"/>
        <v>0</v>
      </c>
      <c r="K66" s="1980">
        <f t="shared" si="14"/>
        <v>0</v>
      </c>
    </row>
    <row r="67" spans="1:11" ht="19.5" customHeight="1">
      <c r="A67" s="1981"/>
      <c r="B67" s="1981"/>
      <c r="C67" s="1981" t="s">
        <v>720</v>
      </c>
      <c r="D67" s="1981"/>
      <c r="E67" s="1981"/>
      <c r="F67" s="1979"/>
      <c r="G67" s="1979"/>
      <c r="H67" s="1979"/>
      <c r="I67" s="1979"/>
      <c r="J67" s="1979"/>
      <c r="K67" s="1980"/>
    </row>
    <row r="68" spans="1:11" ht="19.5" customHeight="1">
      <c r="A68" s="1981"/>
      <c r="B68" s="1981"/>
      <c r="C68" s="2010" t="s">
        <v>721</v>
      </c>
      <c r="D68" s="1981"/>
      <c r="E68" s="1981"/>
      <c r="F68" s="1979">
        <v>0</v>
      </c>
      <c r="G68" s="1979">
        <v>56400</v>
      </c>
      <c r="H68" s="1979">
        <v>0</v>
      </c>
      <c r="I68" s="1979">
        <v>56400</v>
      </c>
      <c r="J68" s="1979">
        <v>0</v>
      </c>
      <c r="K68" s="1980">
        <v>0</v>
      </c>
    </row>
    <row r="69" spans="1:11" ht="19.5" customHeight="1">
      <c r="A69" s="1981"/>
      <c r="B69" s="1982" t="s">
        <v>722</v>
      </c>
      <c r="C69" s="1981"/>
      <c r="D69" s="1981"/>
      <c r="E69" s="1981"/>
      <c r="F69" s="1979">
        <f t="shared" ref="F69:K69" si="15">F70+F74+F77+F82+F84+F87</f>
        <v>3588207</v>
      </c>
      <c r="G69" s="1979">
        <f t="shared" si="15"/>
        <v>22479951</v>
      </c>
      <c r="H69" s="1979">
        <f t="shared" si="15"/>
        <v>47200</v>
      </c>
      <c r="I69" s="1979">
        <f t="shared" si="15"/>
        <v>1143197</v>
      </c>
      <c r="J69" s="1979">
        <f t="shared" si="15"/>
        <v>3541007</v>
      </c>
      <c r="K69" s="1980">
        <f t="shared" si="15"/>
        <v>21336754</v>
      </c>
    </row>
    <row r="70" spans="1:11" ht="19.5" customHeight="1">
      <c r="A70" s="1981"/>
      <c r="B70" s="1981"/>
      <c r="C70" s="1982" t="s">
        <v>699</v>
      </c>
      <c r="D70" s="1981"/>
      <c r="E70" s="1981"/>
      <c r="F70" s="1979">
        <f t="shared" ref="F70:K70" si="16">F71+F72+F73</f>
        <v>0</v>
      </c>
      <c r="G70" s="1979">
        <f t="shared" si="16"/>
        <v>655092</v>
      </c>
      <c r="H70" s="1979">
        <f t="shared" si="16"/>
        <v>0</v>
      </c>
      <c r="I70" s="1979">
        <f t="shared" si="16"/>
        <v>655092</v>
      </c>
      <c r="J70" s="1979">
        <f t="shared" si="16"/>
        <v>0</v>
      </c>
      <c r="K70" s="1980">
        <f t="shared" si="16"/>
        <v>0</v>
      </c>
    </row>
    <row r="71" spans="1:11" ht="19.5" customHeight="1">
      <c r="A71" s="1981"/>
      <c r="B71" s="1981"/>
      <c r="C71" s="1982"/>
      <c r="D71" s="1981" t="s">
        <v>700</v>
      </c>
      <c r="E71" s="1981"/>
      <c r="F71" s="1979">
        <v>0</v>
      </c>
      <c r="G71" s="1979">
        <v>423342</v>
      </c>
      <c r="H71" s="1979">
        <v>0</v>
      </c>
      <c r="I71" s="1979">
        <v>423342</v>
      </c>
      <c r="J71" s="1979">
        <v>0</v>
      </c>
      <c r="K71" s="1980">
        <v>0</v>
      </c>
    </row>
    <row r="72" spans="1:11" ht="19.5" customHeight="1">
      <c r="A72" s="1981"/>
      <c r="B72" s="1981"/>
      <c r="C72" s="1982"/>
      <c r="D72" s="1981" t="s">
        <v>701</v>
      </c>
      <c r="E72" s="1981"/>
      <c r="F72" s="1979"/>
      <c r="G72" s="1979"/>
      <c r="H72" s="1979"/>
      <c r="I72" s="1979"/>
      <c r="J72" s="1979"/>
      <c r="K72" s="1980"/>
    </row>
    <row r="73" spans="1:11" ht="19.5" customHeight="1">
      <c r="A73" s="1981"/>
      <c r="B73" s="1981"/>
      <c r="C73" s="1982"/>
      <c r="D73" s="1981" t="s">
        <v>702</v>
      </c>
      <c r="E73" s="1981"/>
      <c r="F73" s="1979">
        <v>0</v>
      </c>
      <c r="G73" s="1979">
        <v>231750</v>
      </c>
      <c r="H73" s="1979">
        <v>0</v>
      </c>
      <c r="I73" s="1979">
        <v>231750</v>
      </c>
      <c r="J73" s="1979">
        <v>0</v>
      </c>
      <c r="K73" s="1980">
        <v>0</v>
      </c>
    </row>
    <row r="74" spans="1:11" ht="19.5" customHeight="1">
      <c r="A74" s="1981"/>
      <c r="B74" s="1981"/>
      <c r="C74" s="1982" t="s">
        <v>704</v>
      </c>
      <c r="D74" s="1981"/>
      <c r="E74" s="1981"/>
      <c r="F74" s="1979">
        <f t="shared" ref="F74:K74" si="17">F75+F76</f>
        <v>0</v>
      </c>
      <c r="G74" s="1979">
        <f t="shared" si="17"/>
        <v>0</v>
      </c>
      <c r="H74" s="1979">
        <f t="shared" si="17"/>
        <v>0</v>
      </c>
      <c r="I74" s="1979">
        <f t="shared" si="17"/>
        <v>0</v>
      </c>
      <c r="J74" s="1979">
        <f t="shared" si="17"/>
        <v>0</v>
      </c>
      <c r="K74" s="1980">
        <f t="shared" si="17"/>
        <v>0</v>
      </c>
    </row>
    <row r="75" spans="1:11" ht="19.5" customHeight="1">
      <c r="A75" s="1981"/>
      <c r="B75" s="1981"/>
      <c r="C75" s="1982"/>
      <c r="D75" s="1981" t="s">
        <v>705</v>
      </c>
      <c r="E75" s="1981"/>
      <c r="F75" s="1979"/>
      <c r="G75" s="1979"/>
      <c r="H75" s="1979"/>
      <c r="I75" s="1979"/>
      <c r="J75" s="1979"/>
      <c r="K75" s="1980"/>
    </row>
    <row r="76" spans="1:11" ht="19.5" customHeight="1">
      <c r="A76" s="1981"/>
      <c r="B76" s="1981"/>
      <c r="C76" s="1982"/>
      <c r="D76" s="1981" t="s">
        <v>706</v>
      </c>
      <c r="E76" s="1981"/>
      <c r="F76" s="1979"/>
      <c r="G76" s="1979"/>
      <c r="H76" s="1979"/>
      <c r="I76" s="1979"/>
      <c r="J76" s="1979"/>
      <c r="K76" s="1980"/>
    </row>
    <row r="77" spans="1:11" ht="19.5" customHeight="1">
      <c r="A77" s="1981"/>
      <c r="B77" s="1981"/>
      <c r="C77" s="1982" t="s">
        <v>707</v>
      </c>
      <c r="D77" s="1981"/>
      <c r="E77" s="1981"/>
      <c r="F77" s="1979">
        <f t="shared" ref="F77:K77" si="18">F78+F79</f>
        <v>3541007</v>
      </c>
      <c r="G77" s="1979">
        <f t="shared" si="18"/>
        <v>20648687</v>
      </c>
      <c r="H77" s="1979">
        <f t="shared" si="18"/>
        <v>0</v>
      </c>
      <c r="I77" s="1979">
        <f t="shared" si="18"/>
        <v>293800</v>
      </c>
      <c r="J77" s="1979">
        <f t="shared" si="18"/>
        <v>3541007</v>
      </c>
      <c r="K77" s="1980">
        <f t="shared" si="18"/>
        <v>20354887</v>
      </c>
    </row>
    <row r="78" spans="1:11" ht="19.5" customHeight="1">
      <c r="A78" s="1981"/>
      <c r="B78" s="1981"/>
      <c r="C78" s="1982"/>
      <c r="D78" s="1981" t="s">
        <v>708</v>
      </c>
      <c r="E78" s="1981"/>
      <c r="F78" s="1979">
        <v>0</v>
      </c>
      <c r="G78" s="1979">
        <v>81000</v>
      </c>
      <c r="H78" s="1979">
        <v>0</v>
      </c>
      <c r="I78" s="1979">
        <v>81000</v>
      </c>
      <c r="J78" s="1979">
        <v>0</v>
      </c>
      <c r="K78" s="1980">
        <v>0</v>
      </c>
    </row>
    <row r="79" spans="1:11" ht="23.25" customHeight="1">
      <c r="A79" s="1981"/>
      <c r="B79" s="1981"/>
      <c r="C79" s="1982"/>
      <c r="D79" s="1981" t="s">
        <v>709</v>
      </c>
      <c r="E79" s="1981"/>
      <c r="F79" s="1979">
        <v>3541007</v>
      </c>
      <c r="G79" s="1979">
        <v>20567687</v>
      </c>
      <c r="H79" s="1979">
        <v>0</v>
      </c>
      <c r="I79" s="1979">
        <v>212800</v>
      </c>
      <c r="J79" s="1979">
        <v>3541007</v>
      </c>
      <c r="K79" s="1980">
        <v>20354887</v>
      </c>
    </row>
    <row r="80" spans="1:11" ht="23.25" customHeight="1">
      <c r="A80" s="1966" t="s">
        <v>657</v>
      </c>
      <c r="B80" s="1967"/>
      <c r="C80" s="1967"/>
      <c r="D80" s="1967"/>
      <c r="E80" s="1968"/>
      <c r="F80" s="2001" t="s">
        <v>658</v>
      </c>
      <c r="G80" s="2002"/>
      <c r="H80" s="2003" t="s">
        <v>659</v>
      </c>
      <c r="I80" s="2004" t="s">
        <v>696</v>
      </c>
      <c r="J80" s="2003" t="s">
        <v>661</v>
      </c>
      <c r="K80" s="2005" t="s">
        <v>697</v>
      </c>
    </row>
    <row r="81" spans="1:11" ht="20.25" customHeight="1">
      <c r="A81" s="1974"/>
      <c r="B81" s="1974"/>
      <c r="C81" s="1974"/>
      <c r="D81" s="1974"/>
      <c r="E81" s="1975"/>
      <c r="F81" s="2006" t="s">
        <v>663</v>
      </c>
      <c r="G81" s="2006" t="s">
        <v>664</v>
      </c>
      <c r="H81" s="2006" t="s">
        <v>663</v>
      </c>
      <c r="I81" s="2006" t="s">
        <v>664</v>
      </c>
      <c r="J81" s="2006" t="s">
        <v>663</v>
      </c>
      <c r="K81" s="2007" t="s">
        <v>664</v>
      </c>
    </row>
    <row r="82" spans="1:11" ht="20.25" customHeight="1">
      <c r="A82" s="1981"/>
      <c r="B82" s="1981"/>
      <c r="C82" s="1982" t="s">
        <v>710</v>
      </c>
      <c r="D82" s="1981"/>
      <c r="E82" s="1981"/>
      <c r="F82" s="1979">
        <f t="shared" ref="F82:K82" si="19">F83</f>
        <v>47200</v>
      </c>
      <c r="G82" s="1979">
        <f t="shared" si="19"/>
        <v>194305</v>
      </c>
      <c r="H82" s="1979">
        <f t="shared" si="19"/>
        <v>47200</v>
      </c>
      <c r="I82" s="1979">
        <f t="shared" si="19"/>
        <v>194305</v>
      </c>
      <c r="J82" s="1979">
        <f t="shared" si="19"/>
        <v>0</v>
      </c>
      <c r="K82" s="1980">
        <f t="shared" si="19"/>
        <v>0</v>
      </c>
    </row>
    <row r="83" spans="1:11" ht="20.25" customHeight="1">
      <c r="A83" s="1981"/>
      <c r="B83" s="1981"/>
      <c r="C83" s="1982"/>
      <c r="D83" s="1981" t="s">
        <v>713</v>
      </c>
      <c r="E83" s="1981"/>
      <c r="F83" s="1979">
        <v>47200</v>
      </c>
      <c r="G83" s="1979">
        <v>194305</v>
      </c>
      <c r="H83" s="1979">
        <v>47200</v>
      </c>
      <c r="I83" s="1979">
        <v>194305</v>
      </c>
      <c r="J83" s="1979">
        <v>0</v>
      </c>
      <c r="K83" s="1980">
        <v>0</v>
      </c>
    </row>
    <row r="84" spans="1:11" ht="20.25" customHeight="1">
      <c r="A84" s="1981"/>
      <c r="B84" s="1981"/>
      <c r="C84" s="1981" t="s">
        <v>714</v>
      </c>
      <c r="D84" s="1981"/>
      <c r="E84" s="1981"/>
      <c r="F84" s="1979">
        <f t="shared" ref="F84:K84" si="20">F85+F86</f>
        <v>0</v>
      </c>
      <c r="G84" s="1979">
        <f t="shared" si="20"/>
        <v>981867</v>
      </c>
      <c r="H84" s="1979">
        <f t="shared" si="20"/>
        <v>0</v>
      </c>
      <c r="I84" s="1979">
        <f t="shared" si="20"/>
        <v>0</v>
      </c>
      <c r="J84" s="1979">
        <f t="shared" si="20"/>
        <v>0</v>
      </c>
      <c r="K84" s="1980">
        <f t="shared" si="20"/>
        <v>981867</v>
      </c>
    </row>
    <row r="85" spans="1:11" ht="20.25" customHeight="1">
      <c r="A85" s="1981"/>
      <c r="B85" s="1981"/>
      <c r="C85" s="1981"/>
      <c r="D85" s="1981" t="s">
        <v>715</v>
      </c>
      <c r="E85" s="1981"/>
      <c r="F85" s="1979">
        <v>0</v>
      </c>
      <c r="G85" s="1979">
        <v>0</v>
      </c>
      <c r="H85" s="1979">
        <v>0</v>
      </c>
      <c r="I85" s="1979">
        <v>0</v>
      </c>
      <c r="J85" s="1979">
        <v>0</v>
      </c>
      <c r="K85" s="1980">
        <v>0</v>
      </c>
    </row>
    <row r="86" spans="1:11" ht="20.25" customHeight="1">
      <c r="A86" s="1981"/>
      <c r="B86" s="1981"/>
      <c r="C86" s="1981"/>
      <c r="D86" s="1981" t="s">
        <v>716</v>
      </c>
      <c r="E86" s="1981"/>
      <c r="F86" s="1979">
        <v>0</v>
      </c>
      <c r="G86" s="1979">
        <v>981867</v>
      </c>
      <c r="H86" s="1979">
        <v>0</v>
      </c>
      <c r="I86" s="1979">
        <v>0</v>
      </c>
      <c r="J86" s="1979">
        <v>0</v>
      </c>
      <c r="K86" s="1980">
        <v>981867</v>
      </c>
    </row>
    <row r="87" spans="1:11" ht="20.25" customHeight="1">
      <c r="A87" s="1981"/>
      <c r="B87" s="1981"/>
      <c r="C87" s="1981" t="s">
        <v>723</v>
      </c>
      <c r="D87" s="1981"/>
      <c r="E87" s="1981"/>
      <c r="F87" s="1979">
        <f t="shared" ref="F87:K87" si="21">F88</f>
        <v>0</v>
      </c>
      <c r="G87" s="1979">
        <f t="shared" si="21"/>
        <v>0</v>
      </c>
      <c r="H87" s="1979">
        <f t="shared" si="21"/>
        <v>0</v>
      </c>
      <c r="I87" s="1979">
        <f t="shared" si="21"/>
        <v>0</v>
      </c>
      <c r="J87" s="1979">
        <f t="shared" si="21"/>
        <v>0</v>
      </c>
      <c r="K87" s="1980">
        <f t="shared" si="21"/>
        <v>0</v>
      </c>
    </row>
    <row r="88" spans="1:11" ht="20.25" customHeight="1">
      <c r="A88" s="1981"/>
      <c r="B88" s="1981"/>
      <c r="C88" s="1981"/>
      <c r="D88" s="1981" t="s">
        <v>724</v>
      </c>
      <c r="E88" s="1981"/>
      <c r="F88" s="1979"/>
      <c r="G88" s="1979"/>
      <c r="H88" s="1979"/>
      <c r="I88" s="1979"/>
      <c r="J88" s="1979"/>
      <c r="K88" s="1980"/>
    </row>
    <row r="89" spans="1:11" ht="20.25" customHeight="1">
      <c r="A89" s="1981"/>
      <c r="B89" s="1988" t="s">
        <v>690</v>
      </c>
      <c r="C89" s="1981"/>
      <c r="D89" s="1981"/>
      <c r="E89" s="1981"/>
      <c r="F89" s="1979">
        <f t="shared" ref="F89:K89" si="22">F43+F69</f>
        <v>18787178</v>
      </c>
      <c r="G89" s="1979">
        <f t="shared" si="22"/>
        <v>118840708</v>
      </c>
      <c r="H89" s="1979">
        <f t="shared" si="22"/>
        <v>13991425</v>
      </c>
      <c r="I89" s="1979">
        <f t="shared" si="22"/>
        <v>87138518</v>
      </c>
      <c r="J89" s="1979">
        <f t="shared" si="22"/>
        <v>4795753</v>
      </c>
      <c r="K89" s="1980">
        <f t="shared" si="22"/>
        <v>31702190</v>
      </c>
    </row>
    <row r="90" spans="1:11" ht="20.25" customHeight="1">
      <c r="A90" s="1981"/>
      <c r="B90" s="1981" t="s">
        <v>725</v>
      </c>
      <c r="C90" s="1981"/>
      <c r="D90" s="1981"/>
      <c r="E90" s="1981"/>
      <c r="F90" s="1979">
        <f t="shared" ref="F90:K90" si="23">F91+F92</f>
        <v>502001</v>
      </c>
      <c r="G90" s="1979">
        <f t="shared" si="23"/>
        <v>1737781</v>
      </c>
      <c r="H90" s="1979">
        <f t="shared" si="23"/>
        <v>502001</v>
      </c>
      <c r="I90" s="1979">
        <f>I91+I92</f>
        <v>1737781</v>
      </c>
      <c r="J90" s="1979">
        <f t="shared" si="23"/>
        <v>0</v>
      </c>
      <c r="K90" s="1980">
        <f t="shared" si="23"/>
        <v>0</v>
      </c>
    </row>
    <row r="91" spans="1:11" ht="20.25" customHeight="1">
      <c r="A91" s="2011"/>
      <c r="D91" s="2011" t="s">
        <v>726</v>
      </c>
      <c r="E91" s="1981"/>
      <c r="F91" s="1979">
        <v>502001</v>
      </c>
      <c r="G91" s="1979">
        <v>1735957</v>
      </c>
      <c r="H91" s="1992">
        <v>502001</v>
      </c>
      <c r="I91" s="1993">
        <v>1735957</v>
      </c>
      <c r="J91" s="1993">
        <v>0</v>
      </c>
      <c r="K91" s="1994">
        <v>0</v>
      </c>
    </row>
    <row r="92" spans="1:11" ht="20.25" customHeight="1">
      <c r="A92" s="1981"/>
      <c r="B92" s="1983"/>
      <c r="C92" s="1983"/>
      <c r="D92" s="1981" t="s">
        <v>727</v>
      </c>
      <c r="E92" s="1981"/>
      <c r="F92" s="1979">
        <v>0</v>
      </c>
      <c r="G92" s="1979">
        <v>1824</v>
      </c>
      <c r="H92" s="1992">
        <v>0</v>
      </c>
      <c r="I92" s="1993">
        <v>1824</v>
      </c>
      <c r="J92" s="1993">
        <v>0</v>
      </c>
      <c r="K92" s="1994">
        <v>0</v>
      </c>
    </row>
    <row r="93" spans="1:11" ht="20.25" customHeight="1">
      <c r="A93" s="1988" t="s">
        <v>728</v>
      </c>
      <c r="B93" s="1981"/>
      <c r="C93" s="1981"/>
      <c r="D93" s="1981"/>
      <c r="E93" s="2012"/>
      <c r="F93" s="1979">
        <f>F89+F90</f>
        <v>19289179</v>
      </c>
      <c r="G93" s="1979"/>
      <c r="H93" s="1992"/>
      <c r="I93" s="1993"/>
      <c r="J93" s="1993"/>
      <c r="K93" s="1994"/>
    </row>
    <row r="94" spans="1:11" ht="20.25" customHeight="1">
      <c r="A94" s="1981" t="s">
        <v>729</v>
      </c>
      <c r="B94" s="1981"/>
      <c r="C94" s="1981"/>
      <c r="D94" s="1981"/>
      <c r="E94" s="2013"/>
      <c r="F94" s="1979">
        <v>846089996</v>
      </c>
      <c r="G94" s="1979"/>
      <c r="H94" s="1992"/>
      <c r="I94" s="1993"/>
      <c r="J94" s="1993"/>
      <c r="K94" s="1994"/>
    </row>
    <row r="95" spans="1:11" ht="20.25" customHeight="1">
      <c r="A95" s="1981" t="s">
        <v>730</v>
      </c>
      <c r="B95" s="1981"/>
      <c r="C95" s="1981"/>
      <c r="D95" s="1981"/>
      <c r="E95" s="1981"/>
      <c r="F95" s="2014">
        <f>F93+F94</f>
        <v>865379175</v>
      </c>
      <c r="G95" s="1979"/>
      <c r="H95" s="1992"/>
      <c r="I95" s="1993"/>
      <c r="J95" s="1993"/>
      <c r="K95" s="1994"/>
    </row>
    <row r="96" spans="1:11" ht="20.25" customHeight="1">
      <c r="A96" s="1981" t="s">
        <v>731</v>
      </c>
      <c r="B96" s="1981"/>
      <c r="C96" s="1981"/>
      <c r="D96" s="1981"/>
      <c r="E96" s="1981"/>
      <c r="F96" s="1997">
        <v>6444378</v>
      </c>
      <c r="G96" s="1979"/>
      <c r="H96" s="2015"/>
      <c r="I96" s="1993"/>
      <c r="J96" s="1993"/>
      <c r="K96" s="1994"/>
    </row>
    <row r="97" spans="1:11" ht="23.25" customHeight="1">
      <c r="A97" s="1988" t="s">
        <v>732</v>
      </c>
      <c r="B97" s="1981"/>
      <c r="C97" s="1981"/>
      <c r="D97" s="1981"/>
      <c r="E97" s="1981"/>
      <c r="F97" s="1997">
        <f>F94+F96</f>
        <v>852534374</v>
      </c>
      <c r="G97" s="1979"/>
      <c r="H97" s="2016"/>
      <c r="I97" s="1999"/>
      <c r="J97" s="1999"/>
      <c r="K97" s="2000"/>
    </row>
    <row r="98" spans="1:11" ht="17.399999999999999">
      <c r="A98" s="1977" t="s">
        <v>733</v>
      </c>
      <c r="B98" s="1977"/>
      <c r="C98" s="1977"/>
      <c r="D98" s="1977"/>
      <c r="E98" s="1977" t="s">
        <v>734</v>
      </c>
      <c r="F98" s="2017" t="s">
        <v>735</v>
      </c>
      <c r="G98" s="2017"/>
      <c r="H98" s="1952" t="s">
        <v>736</v>
      </c>
      <c r="I98" s="1952"/>
      <c r="J98" s="2018" t="s">
        <v>1715</v>
      </c>
      <c r="K98" s="2018"/>
    </row>
    <row r="99" spans="1:11" ht="19.8" customHeight="1">
      <c r="A99" s="1977"/>
      <c r="B99" s="1977"/>
      <c r="C99" s="1977"/>
      <c r="D99" s="1977"/>
      <c r="E99" s="1977"/>
      <c r="F99" s="2019"/>
      <c r="G99" s="2019"/>
      <c r="H99" s="1952"/>
      <c r="I99" s="1952"/>
      <c r="J99" s="2020"/>
      <c r="K99" s="2020"/>
    </row>
    <row r="100" spans="1:11" ht="17.399999999999999">
      <c r="A100" s="1977"/>
      <c r="B100" s="1977"/>
      <c r="C100" s="1977"/>
      <c r="D100" s="1977"/>
      <c r="E100" s="1977"/>
      <c r="F100" s="2021" t="s">
        <v>738</v>
      </c>
      <c r="G100" s="2021"/>
      <c r="H100" s="1952"/>
      <c r="I100" s="1952"/>
      <c r="J100" s="1952"/>
      <c r="K100" s="1952"/>
    </row>
    <row r="101" spans="1:11" ht="26.4" customHeight="1">
      <c r="A101" s="1977" t="s">
        <v>739</v>
      </c>
    </row>
    <row r="102" spans="1:11" ht="17.399999999999999">
      <c r="A102" s="1977" t="s">
        <v>740</v>
      </c>
    </row>
  </sheetData>
  <mergeCells count="16">
    <mergeCell ref="A24:E25"/>
    <mergeCell ref="F24:G24"/>
    <mergeCell ref="A1:D1"/>
    <mergeCell ref="A2:D2"/>
    <mergeCell ref="A3:K3"/>
    <mergeCell ref="A5:E6"/>
    <mergeCell ref="F5:G5"/>
    <mergeCell ref="F98:G98"/>
    <mergeCell ref="J98:K98"/>
    <mergeCell ref="F100:G100"/>
    <mergeCell ref="A41:E42"/>
    <mergeCell ref="F41:G41"/>
    <mergeCell ref="A62:E63"/>
    <mergeCell ref="F62:G62"/>
    <mergeCell ref="A80:E81"/>
    <mergeCell ref="F80:G80"/>
  </mergeCells>
  <phoneticPr fontId="7" type="noConversion"/>
  <hyperlinks>
    <hyperlink ref="L3" location="預告統計資料發布時間表!A1" display="回發布時間表" xr:uid="{30B97F92-0066-468C-9F94-05DEF94ACCDE}"/>
  </hyperlinks>
  <printOptions horizontalCentered="1"/>
  <pageMargins left="0.51181102362204722" right="0.51181102362204722" top="0.78740157480314965" bottom="0.78740157480314965" header="0.70866141732283472" footer="0.39370078740157483"/>
  <pageSetup paperSize="9" scale="80" fitToHeight="5" orientation="landscape" horizontalDpi="4294967292" r:id="rId1"/>
  <headerFooter alignWithMargins="0">
    <oddFooter>第 &amp;P 頁，共 &amp;N 頁</oddFooter>
  </headerFooter>
  <rowBreaks count="3" manualBreakCount="3">
    <brk id="28" max="10" man="1"/>
    <brk id="54" max="10" man="1"/>
    <brk id="76" max="10" man="1"/>
  </rowBreak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0A92D-91BB-4427-8A8B-044F84979C23}">
  <sheetPr>
    <pageSetUpPr fitToPage="1"/>
  </sheetPr>
  <dimension ref="A1:M22"/>
  <sheetViews>
    <sheetView view="pageBreakPreview" topLeftCell="A3" zoomScale="90" zoomScaleNormal="90" zoomScaleSheetLayoutView="90" workbookViewId="0">
      <selection activeCell="M5" sqref="M5"/>
    </sheetView>
  </sheetViews>
  <sheetFormatPr defaultColWidth="7.21875" defaultRowHeight="12.6"/>
  <cols>
    <col min="1" max="1" width="15.44140625" style="283" customWidth="1"/>
    <col min="2" max="12" width="12.5546875" style="283" customWidth="1"/>
    <col min="13" max="16384" width="7.21875" style="283"/>
  </cols>
  <sheetData>
    <row r="1" spans="1:13" s="184" customFormat="1" ht="31.5" hidden="1" customHeight="1">
      <c r="A1" s="184" t="s">
        <v>915</v>
      </c>
      <c r="C1" s="184" t="s">
        <v>916</v>
      </c>
      <c r="D1" s="184" t="s">
        <v>917</v>
      </c>
      <c r="E1" s="273" t="s">
        <v>918</v>
      </c>
      <c r="F1" s="274"/>
      <c r="G1" s="275"/>
    </row>
    <row r="2" spans="1:13" s="184" customFormat="1" ht="28.5" hidden="1" customHeight="1">
      <c r="A2" s="276" t="s">
        <v>919</v>
      </c>
      <c r="C2" s="277"/>
      <c r="D2" s="184" t="s">
        <v>920</v>
      </c>
    </row>
    <row r="3" spans="1:13" ht="18" customHeight="1" thickTop="1" thickBot="1">
      <c r="A3" s="302" t="s">
        <v>921</v>
      </c>
      <c r="B3" s="303"/>
      <c r="C3" s="304"/>
      <c r="D3" s="304"/>
      <c r="J3" s="329" t="s">
        <v>647</v>
      </c>
      <c r="K3" s="1398" t="s">
        <v>922</v>
      </c>
      <c r="L3" s="1399"/>
    </row>
    <row r="4" spans="1:13" ht="18" customHeight="1" thickTop="1" thickBot="1">
      <c r="A4" s="308" t="s">
        <v>923</v>
      </c>
      <c r="B4" s="1437" t="s">
        <v>924</v>
      </c>
      <c r="C4" s="1438"/>
      <c r="D4" s="1438"/>
      <c r="E4" s="331"/>
      <c r="F4" s="331"/>
      <c r="G4" s="331"/>
      <c r="H4" s="331"/>
      <c r="I4" s="1113"/>
      <c r="J4" s="332" t="s">
        <v>925</v>
      </c>
      <c r="K4" s="1834" t="s">
        <v>926</v>
      </c>
      <c r="L4" s="1835"/>
    </row>
    <row r="5" spans="1:13" ht="54" customHeight="1" thickTop="1">
      <c r="A5" s="1443" t="s">
        <v>927</v>
      </c>
      <c r="B5" s="1443"/>
      <c r="C5" s="1443"/>
      <c r="D5" s="1443"/>
      <c r="E5" s="1443"/>
      <c r="F5" s="1443"/>
      <c r="G5" s="1443"/>
      <c r="H5" s="1443"/>
      <c r="I5" s="1443"/>
      <c r="J5" s="1443"/>
      <c r="K5" s="1443"/>
      <c r="L5" s="1443"/>
      <c r="M5" s="54" t="s">
        <v>12</v>
      </c>
    </row>
    <row r="6" spans="1:13" ht="24" customHeight="1" thickBot="1">
      <c r="A6" s="1836" t="s">
        <v>1704</v>
      </c>
      <c r="B6" s="1836"/>
      <c r="C6" s="1836"/>
      <c r="D6" s="1836"/>
      <c r="E6" s="1836"/>
      <c r="F6" s="1836"/>
      <c r="G6" s="1836"/>
      <c r="H6" s="1836"/>
      <c r="I6" s="1836"/>
      <c r="J6" s="1836"/>
      <c r="K6" s="1836"/>
      <c r="L6" s="1836"/>
    </row>
    <row r="7" spans="1:13" s="288" customFormat="1" ht="21.9" customHeight="1">
      <c r="A7" s="1444" t="s">
        <v>929</v>
      </c>
      <c r="B7" s="1446" t="s">
        <v>798</v>
      </c>
      <c r="C7" s="1448" t="s">
        <v>930</v>
      </c>
      <c r="D7" s="1449"/>
      <c r="E7" s="1449"/>
      <c r="F7" s="1449"/>
      <c r="G7" s="1449"/>
      <c r="H7" s="1449"/>
      <c r="I7" s="1450"/>
      <c r="J7" s="1449" t="s">
        <v>931</v>
      </c>
      <c r="K7" s="1449"/>
      <c r="L7" s="1449"/>
    </row>
    <row r="8" spans="1:13" s="288" customFormat="1" ht="21.9" customHeight="1">
      <c r="A8" s="1837"/>
      <c r="B8" s="1839"/>
      <c r="C8" s="1841" t="s">
        <v>806</v>
      </c>
      <c r="D8" s="1843" t="s">
        <v>932</v>
      </c>
      <c r="E8" s="1844"/>
      <c r="F8" s="1845"/>
      <c r="G8" s="1843" t="s">
        <v>933</v>
      </c>
      <c r="H8" s="1844"/>
      <c r="I8" s="1845"/>
      <c r="J8" s="1844" t="s">
        <v>932</v>
      </c>
      <c r="K8" s="1844"/>
      <c r="L8" s="1844"/>
    </row>
    <row r="9" spans="1:13" s="288" customFormat="1" ht="21.9" customHeight="1" thickBot="1">
      <c r="A9" s="1838"/>
      <c r="B9" s="1840"/>
      <c r="C9" s="1842"/>
      <c r="D9" s="1115" t="s">
        <v>934</v>
      </c>
      <c r="E9" s="1116" t="s">
        <v>935</v>
      </c>
      <c r="F9" s="1116" t="s">
        <v>936</v>
      </c>
      <c r="G9" s="1116" t="s">
        <v>934</v>
      </c>
      <c r="H9" s="1116" t="s">
        <v>935</v>
      </c>
      <c r="I9" s="1116" t="s">
        <v>936</v>
      </c>
      <c r="J9" s="1115" t="s">
        <v>934</v>
      </c>
      <c r="K9" s="1116" t="s">
        <v>935</v>
      </c>
      <c r="L9" s="1117" t="s">
        <v>936</v>
      </c>
    </row>
    <row r="10" spans="1:13" s="296" customFormat="1" ht="82.5" customHeight="1">
      <c r="A10" s="335" t="s">
        <v>798</v>
      </c>
      <c r="B10" s="1118">
        <v>386</v>
      </c>
      <c r="C10" s="319">
        <v>386</v>
      </c>
      <c r="D10" s="319">
        <v>0</v>
      </c>
      <c r="E10" s="319">
        <v>0</v>
      </c>
      <c r="F10" s="319">
        <v>0</v>
      </c>
      <c r="G10" s="319">
        <v>386</v>
      </c>
      <c r="H10" s="319">
        <v>386</v>
      </c>
      <c r="I10" s="322">
        <v>0</v>
      </c>
      <c r="J10" s="319">
        <v>0</v>
      </c>
      <c r="K10" s="319">
        <v>0</v>
      </c>
      <c r="L10" s="319">
        <v>0</v>
      </c>
    </row>
    <row r="11" spans="1:13" s="296" customFormat="1" ht="82.5" customHeight="1">
      <c r="A11" s="339" t="s">
        <v>937</v>
      </c>
      <c r="B11" s="1118">
        <v>11</v>
      </c>
      <c r="C11" s="319">
        <v>11</v>
      </c>
      <c r="D11" s="319">
        <v>0</v>
      </c>
      <c r="E11" s="319">
        <v>0</v>
      </c>
      <c r="F11" s="322">
        <v>0</v>
      </c>
      <c r="G11" s="319">
        <v>11</v>
      </c>
      <c r="H11" s="319">
        <v>11</v>
      </c>
      <c r="I11" s="322">
        <v>0</v>
      </c>
      <c r="J11" s="319">
        <v>0</v>
      </c>
      <c r="K11" s="319">
        <v>0</v>
      </c>
      <c r="L11" s="322">
        <v>0</v>
      </c>
    </row>
    <row r="12" spans="1:13" s="296" customFormat="1" ht="82.5" customHeight="1">
      <c r="A12" s="339" t="s">
        <v>938</v>
      </c>
      <c r="B12" s="1118">
        <v>231</v>
      </c>
      <c r="C12" s="319">
        <v>231</v>
      </c>
      <c r="D12" s="319">
        <v>0</v>
      </c>
      <c r="E12" s="319">
        <v>0</v>
      </c>
      <c r="F12" s="319">
        <v>0</v>
      </c>
      <c r="G12" s="319">
        <v>231</v>
      </c>
      <c r="H12" s="319">
        <v>231</v>
      </c>
      <c r="I12" s="322">
        <v>0</v>
      </c>
      <c r="J12" s="319">
        <v>0</v>
      </c>
      <c r="K12" s="319">
        <v>0</v>
      </c>
      <c r="L12" s="319">
        <v>0</v>
      </c>
    </row>
    <row r="13" spans="1:13" s="296" customFormat="1" ht="82.5" customHeight="1" thickBot="1">
      <c r="A13" s="339" t="s">
        <v>939</v>
      </c>
      <c r="B13" s="1118">
        <v>144</v>
      </c>
      <c r="C13" s="319">
        <v>144</v>
      </c>
      <c r="D13" s="319">
        <v>0</v>
      </c>
      <c r="E13" s="319">
        <v>0</v>
      </c>
      <c r="F13" s="319">
        <v>0</v>
      </c>
      <c r="G13" s="319">
        <v>144</v>
      </c>
      <c r="H13" s="319">
        <v>144</v>
      </c>
      <c r="I13" s="322">
        <v>0</v>
      </c>
      <c r="J13" s="319">
        <v>0</v>
      </c>
      <c r="K13" s="319">
        <v>0</v>
      </c>
      <c r="L13" s="322">
        <v>0</v>
      </c>
    </row>
    <row r="14" spans="1:13" s="298" customFormat="1" ht="55.5" customHeight="1">
      <c r="A14" s="1422" t="s">
        <v>1705</v>
      </c>
      <c r="B14" s="1422"/>
      <c r="C14" s="1422"/>
      <c r="D14" s="1422"/>
      <c r="E14" s="1422"/>
      <c r="F14" s="1422"/>
      <c r="G14" s="1422"/>
      <c r="H14" s="1422"/>
      <c r="I14" s="1422"/>
      <c r="J14" s="1422"/>
      <c r="K14" s="1422"/>
      <c r="L14" s="1422"/>
    </row>
    <row r="15" spans="1:13" s="299" customFormat="1" ht="18" customHeight="1">
      <c r="A15" s="1424" t="s">
        <v>941</v>
      </c>
      <c r="B15" s="1424"/>
      <c r="C15" s="1424"/>
      <c r="D15" s="1424"/>
      <c r="E15" s="1424"/>
      <c r="F15" s="1424"/>
      <c r="G15" s="1424"/>
      <c r="H15" s="1424"/>
      <c r="I15" s="1424"/>
      <c r="J15" s="1424"/>
      <c r="K15" s="1424"/>
      <c r="L15" s="1424"/>
    </row>
    <row r="16" spans="1:13" ht="53.25" customHeight="1">
      <c r="A16" s="1424" t="s">
        <v>1633</v>
      </c>
      <c r="B16" s="1424"/>
      <c r="C16" s="1424"/>
      <c r="D16" s="1424"/>
      <c r="E16" s="1424"/>
      <c r="F16" s="1424"/>
      <c r="G16" s="1424"/>
      <c r="H16" s="1424"/>
      <c r="I16" s="1424"/>
      <c r="J16" s="1424"/>
      <c r="K16" s="1424"/>
      <c r="L16" s="1424"/>
    </row>
    <row r="17" spans="2:11" ht="16.2">
      <c r="B17" s="273"/>
      <c r="C17" s="273"/>
    </row>
    <row r="22" spans="2:11" hidden="1">
      <c r="K22" s="283" t="s">
        <v>943</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7" type="noConversion"/>
  <conditionalFormatting sqref="B10:L13">
    <cfRule type="cellIs" dxfId="8" priority="1" operator="equal">
      <formula>0</formula>
    </cfRule>
  </conditionalFormatting>
  <hyperlinks>
    <hyperlink ref="M5" location="預告統計資料發布時間表!A1" display="回發布時間表" xr:uid="{ECAB673C-13CA-4F94-9655-99465E72083B}"/>
  </hyperlinks>
  <printOptions horizontalCentered="1" verticalCentered="1"/>
  <pageMargins left="0.35433070866141736" right="0.35433070866141736" top="0.59055118110236227" bottom="0.59055118110236227" header="0.31496062992125984" footer="0.31496062992125984"/>
  <pageSetup paperSize="9" scale="83" orientation="landscape" r:id="rId1"/>
  <headerFooter alignWithMargins="0"/>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1D19D-6584-45EA-94C0-A2623DE34F20}">
  <dimension ref="A1:J25"/>
  <sheetViews>
    <sheetView view="pageBreakPreview" topLeftCell="A3" zoomScale="70" zoomScaleNormal="70" zoomScaleSheetLayoutView="70" workbookViewId="0">
      <selection activeCell="H5" sqref="H5"/>
    </sheetView>
  </sheetViews>
  <sheetFormatPr defaultRowHeight="12"/>
  <cols>
    <col min="1" max="1" width="30.6640625" style="307" customWidth="1"/>
    <col min="2" max="2" width="34.21875" style="307" customWidth="1"/>
    <col min="3" max="3" width="19.5546875" style="307" customWidth="1"/>
    <col min="4" max="4" width="13.109375" style="307" customWidth="1"/>
    <col min="5" max="5" width="11.88671875" style="307" customWidth="1"/>
    <col min="6" max="10" width="12.5546875" style="307" customWidth="1"/>
    <col min="11" max="16384" width="8.88671875" style="307"/>
  </cols>
  <sheetData>
    <row r="1" spans="1:10" s="184" customFormat="1" ht="31.5" hidden="1" customHeight="1">
      <c r="A1" s="184" t="s">
        <v>915</v>
      </c>
      <c r="C1" s="184" t="s">
        <v>916</v>
      </c>
      <c r="D1" s="184" t="s">
        <v>917</v>
      </c>
      <c r="E1" s="275"/>
    </row>
    <row r="2" spans="1:10" s="184" customFormat="1" ht="28.5" hidden="1" customHeight="1">
      <c r="A2" s="276" t="s">
        <v>944</v>
      </c>
      <c r="B2" s="300"/>
      <c r="C2" s="301"/>
      <c r="D2" s="184" t="s">
        <v>945</v>
      </c>
    </row>
    <row r="3" spans="1:10" ht="18" customHeight="1" thickTop="1" thickBot="1">
      <c r="A3" s="302" t="s">
        <v>921</v>
      </c>
      <c r="B3" s="303"/>
      <c r="C3" s="304"/>
      <c r="D3" s="304"/>
      <c r="E3" s="305" t="s">
        <v>647</v>
      </c>
      <c r="F3" s="1435" t="s">
        <v>922</v>
      </c>
      <c r="G3" s="1436"/>
      <c r="H3" s="283"/>
      <c r="I3" s="283"/>
    </row>
    <row r="4" spans="1:10" ht="18" customHeight="1" thickTop="1" thickBot="1">
      <c r="A4" s="308" t="s">
        <v>923</v>
      </c>
      <c r="B4" s="1437" t="s">
        <v>924</v>
      </c>
      <c r="C4" s="1438"/>
      <c r="D4" s="1438"/>
      <c r="E4" s="311" t="s">
        <v>925</v>
      </c>
      <c r="F4" s="1435" t="s">
        <v>946</v>
      </c>
      <c r="G4" s="1436"/>
      <c r="H4" s="312"/>
      <c r="I4" s="283"/>
    </row>
    <row r="5" spans="1:10" ht="54" customHeight="1" thickTop="1">
      <c r="A5" s="1439" t="s">
        <v>947</v>
      </c>
      <c r="B5" s="1439"/>
      <c r="C5" s="1439"/>
      <c r="D5" s="1439"/>
      <c r="E5" s="1440"/>
      <c r="F5" s="1440"/>
      <c r="G5" s="1440"/>
      <c r="H5" s="54" t="s">
        <v>12</v>
      </c>
      <c r="I5" s="313"/>
      <c r="J5" s="313"/>
    </row>
    <row r="6" spans="1:10" ht="24" customHeight="1" thickBot="1">
      <c r="A6" s="1836" t="s">
        <v>1704</v>
      </c>
      <c r="B6" s="1836"/>
      <c r="C6" s="1836"/>
      <c r="D6" s="1836"/>
      <c r="E6" s="1846"/>
      <c r="F6" s="1846"/>
      <c r="G6" s="1846"/>
      <c r="H6" s="314"/>
      <c r="I6" s="314"/>
      <c r="J6" s="314"/>
    </row>
    <row r="7" spans="1:10" s="317" customFormat="1" ht="66" customHeight="1" thickBot="1">
      <c r="A7" s="315" t="s">
        <v>929</v>
      </c>
      <c r="B7" s="316" t="s">
        <v>798</v>
      </c>
      <c r="C7" s="1432" t="s">
        <v>932</v>
      </c>
      <c r="D7" s="1433"/>
      <c r="E7" s="1432" t="s">
        <v>933</v>
      </c>
      <c r="F7" s="1433"/>
      <c r="G7" s="1434"/>
    </row>
    <row r="8" spans="1:10" s="320" customFormat="1" ht="82.5" customHeight="1">
      <c r="A8" s="318" t="s">
        <v>798</v>
      </c>
      <c r="B8" s="319">
        <v>367</v>
      </c>
      <c r="C8" s="1426">
        <v>0</v>
      </c>
      <c r="D8" s="1427"/>
      <c r="E8" s="1428">
        <v>367</v>
      </c>
      <c r="F8" s="1428"/>
      <c r="G8" s="1428"/>
    </row>
    <row r="9" spans="1:10" s="320" customFormat="1" ht="82.5" customHeight="1">
      <c r="A9" s="321" t="s">
        <v>937</v>
      </c>
      <c r="B9" s="322">
        <v>8</v>
      </c>
      <c r="C9" s="1429">
        <v>0</v>
      </c>
      <c r="D9" s="1430"/>
      <c r="E9" s="1431">
        <v>8</v>
      </c>
      <c r="F9" s="1431"/>
      <c r="G9" s="1431"/>
    </row>
    <row r="10" spans="1:10" s="320" customFormat="1" ht="82.5" customHeight="1">
      <c r="A10" s="321" t="s">
        <v>938</v>
      </c>
      <c r="B10" s="319">
        <v>201</v>
      </c>
      <c r="C10" s="1429">
        <v>0</v>
      </c>
      <c r="D10" s="1430"/>
      <c r="E10" s="1431">
        <v>201</v>
      </c>
      <c r="F10" s="1431"/>
      <c r="G10" s="1431"/>
    </row>
    <row r="11" spans="1:10" s="320" customFormat="1" ht="82.5" customHeight="1" thickBot="1">
      <c r="A11" s="1119" t="s">
        <v>939</v>
      </c>
      <c r="B11" s="1120">
        <v>158</v>
      </c>
      <c r="C11" s="1847">
        <v>0</v>
      </c>
      <c r="D11" s="1848"/>
      <c r="E11" s="1849">
        <v>158</v>
      </c>
      <c r="F11" s="1849"/>
      <c r="G11" s="1849"/>
    </row>
    <row r="12" spans="1:10" s="152" customFormat="1" ht="67.5" customHeight="1">
      <c r="A12" s="1422" t="s">
        <v>1706</v>
      </c>
      <c r="B12" s="1422"/>
      <c r="C12" s="1422"/>
      <c r="D12" s="1422"/>
      <c r="E12" s="1423"/>
      <c r="F12" s="1423"/>
      <c r="G12" s="1423"/>
      <c r="H12" s="325"/>
      <c r="I12" s="325"/>
      <c r="J12" s="325"/>
    </row>
    <row r="13" spans="1:10" s="326" customFormat="1" ht="18" customHeight="1">
      <c r="A13" s="1424" t="s">
        <v>941</v>
      </c>
      <c r="B13" s="1424"/>
      <c r="C13" s="1424"/>
      <c r="D13" s="1424"/>
      <c r="E13" s="325"/>
      <c r="F13" s="325"/>
      <c r="G13" s="325"/>
      <c r="H13" s="325"/>
      <c r="I13" s="325"/>
      <c r="J13" s="325"/>
    </row>
    <row r="14" spans="1:10" ht="50.1" customHeight="1">
      <c r="A14" s="1424" t="s">
        <v>1633</v>
      </c>
      <c r="B14" s="1424"/>
      <c r="C14" s="1424"/>
      <c r="D14" s="1424"/>
      <c r="E14" s="1425"/>
      <c r="F14" s="1425"/>
      <c r="G14" s="1425"/>
      <c r="H14" s="325"/>
      <c r="I14" s="325"/>
      <c r="J14" s="325"/>
    </row>
    <row r="15" spans="1:10" ht="15.6">
      <c r="B15" s="327"/>
      <c r="C15" s="327"/>
    </row>
    <row r="25" spans="4:4" hidden="1">
      <c r="D25" s="307" t="s">
        <v>950</v>
      </c>
    </row>
  </sheetData>
  <mergeCells count="18">
    <mergeCell ref="C7:D7"/>
    <mergeCell ref="E7:G7"/>
    <mergeCell ref="F3:G3"/>
    <mergeCell ref="B4:D4"/>
    <mergeCell ref="F4:G4"/>
    <mergeCell ref="A5:G5"/>
    <mergeCell ref="A6:G6"/>
    <mergeCell ref="C8:D8"/>
    <mergeCell ref="E8:G8"/>
    <mergeCell ref="C9:D9"/>
    <mergeCell ref="E9:G9"/>
    <mergeCell ref="C10:D10"/>
    <mergeCell ref="E10:G10"/>
    <mergeCell ref="C11:D11"/>
    <mergeCell ref="E11:G11"/>
    <mergeCell ref="A12:G12"/>
    <mergeCell ref="A13:D13"/>
    <mergeCell ref="A14:G14"/>
  </mergeCells>
  <phoneticPr fontId="7" type="noConversion"/>
  <conditionalFormatting sqref="B8:G11">
    <cfRule type="cellIs" dxfId="7" priority="1" operator="equal">
      <formula>0</formula>
    </cfRule>
  </conditionalFormatting>
  <hyperlinks>
    <hyperlink ref="H5" location="預告統計資料發布時間表!A1" display="回發布時間表" xr:uid="{85616876-4E4D-450D-BA73-77E29AD9EFE6}"/>
  </hyperlinks>
  <printOptions horizontalCentered="1" verticalCentered="1"/>
  <pageMargins left="0.35433070866141736" right="0.35433070866141736" top="0.59055118110236227" bottom="0.59055118110236227" header="0.31496062992125984" footer="0.31496062992125984"/>
  <pageSetup paperSize="9" scale="82" orientation="landscape" r:id="rId1"/>
  <headerFooter alignWithMargins="0"/>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EEB08-CDBC-44DB-B4A9-E81446DEEA75}">
  <sheetPr>
    <pageSetUpPr fitToPage="1"/>
  </sheetPr>
  <dimension ref="A1:I18"/>
  <sheetViews>
    <sheetView view="pageBreakPreview" topLeftCell="A3" zoomScale="85" zoomScaleNormal="85" zoomScaleSheetLayoutView="85" workbookViewId="0">
      <selection activeCell="I5" sqref="I5"/>
    </sheetView>
  </sheetViews>
  <sheetFormatPr defaultRowHeight="12"/>
  <cols>
    <col min="1" max="1" width="15.77734375" style="307" customWidth="1"/>
    <col min="2" max="8" width="19.6640625" style="307" customWidth="1"/>
    <col min="9" max="16384" width="8.88671875" style="307"/>
  </cols>
  <sheetData>
    <row r="1" spans="1:9" s="184" customFormat="1" ht="31.5" hidden="1" customHeight="1">
      <c r="A1" s="184" t="s">
        <v>915</v>
      </c>
      <c r="C1" s="184" t="s">
        <v>916</v>
      </c>
      <c r="D1" s="184" t="s">
        <v>917</v>
      </c>
      <c r="E1" s="328" t="s">
        <v>951</v>
      </c>
      <c r="F1" s="274"/>
      <c r="G1" s="275"/>
    </row>
    <row r="2" spans="1:9" s="184" customFormat="1" ht="28.5" hidden="1" customHeight="1">
      <c r="A2" s="276" t="s">
        <v>952</v>
      </c>
      <c r="B2" s="300"/>
      <c r="C2" s="301"/>
      <c r="D2" s="184" t="s">
        <v>920</v>
      </c>
    </row>
    <row r="3" spans="1:9" ht="18" customHeight="1" thickTop="1" thickBot="1">
      <c r="A3" s="302" t="s">
        <v>921</v>
      </c>
      <c r="B3" s="303"/>
      <c r="C3" s="304"/>
      <c r="D3" s="304"/>
      <c r="E3" s="283"/>
      <c r="F3" s="283"/>
      <c r="G3" s="329" t="s">
        <v>647</v>
      </c>
      <c r="H3" s="330" t="s">
        <v>922</v>
      </c>
    </row>
    <row r="4" spans="1:9" ht="18" customHeight="1" thickTop="1" thickBot="1">
      <c r="A4" s="308" t="s">
        <v>923</v>
      </c>
      <c r="B4" s="1437" t="s">
        <v>924</v>
      </c>
      <c r="C4" s="1438"/>
      <c r="D4" s="1438"/>
      <c r="E4" s="331"/>
      <c r="F4" s="331"/>
      <c r="G4" s="332" t="s">
        <v>925</v>
      </c>
      <c r="H4" s="330" t="s">
        <v>953</v>
      </c>
    </row>
    <row r="5" spans="1:9" ht="54" customHeight="1" thickTop="1">
      <c r="A5" s="1443" t="s">
        <v>954</v>
      </c>
      <c r="B5" s="1443"/>
      <c r="C5" s="1443"/>
      <c r="D5" s="1443"/>
      <c r="E5" s="1443"/>
      <c r="F5" s="1443"/>
      <c r="G5" s="1443"/>
      <c r="H5" s="1443"/>
      <c r="I5" s="54" t="s">
        <v>12</v>
      </c>
    </row>
    <row r="6" spans="1:9" ht="24" customHeight="1" thickBot="1">
      <c r="A6" s="1836" t="s">
        <v>1707</v>
      </c>
      <c r="B6" s="1836"/>
      <c r="C6" s="1836"/>
      <c r="D6" s="1836"/>
      <c r="E6" s="1836"/>
      <c r="F6" s="1836"/>
      <c r="G6" s="1836"/>
      <c r="H6" s="1836"/>
    </row>
    <row r="7" spans="1:9" s="317" customFormat="1" ht="33" customHeight="1">
      <c r="A7" s="1444" t="s">
        <v>929</v>
      </c>
      <c r="B7" s="1446" t="s">
        <v>798</v>
      </c>
      <c r="C7" s="1448" t="s">
        <v>955</v>
      </c>
      <c r="D7" s="1449"/>
      <c r="E7" s="1450"/>
      <c r="F7" s="1448" t="s">
        <v>956</v>
      </c>
      <c r="G7" s="1449"/>
      <c r="H7" s="1449"/>
    </row>
    <row r="8" spans="1:9" s="317" customFormat="1" ht="33" customHeight="1" thickBot="1">
      <c r="A8" s="1838"/>
      <c r="B8" s="1840"/>
      <c r="C8" s="1114" t="s">
        <v>806</v>
      </c>
      <c r="D8" s="1114" t="s">
        <v>932</v>
      </c>
      <c r="E8" s="1114" t="s">
        <v>933</v>
      </c>
      <c r="F8" s="1114" t="s">
        <v>806</v>
      </c>
      <c r="G8" s="1114" t="s">
        <v>932</v>
      </c>
      <c r="H8" s="1117" t="s">
        <v>933</v>
      </c>
    </row>
    <row r="9" spans="1:9" s="320" customFormat="1" ht="120" customHeight="1">
      <c r="A9" s="335" t="s">
        <v>957</v>
      </c>
      <c r="B9" s="336">
        <v>26</v>
      </c>
      <c r="C9" s="337">
        <v>26</v>
      </c>
      <c r="D9" s="337">
        <v>0</v>
      </c>
      <c r="E9" s="337">
        <v>26</v>
      </c>
      <c r="F9" s="338">
        <v>0</v>
      </c>
      <c r="G9" s="338">
        <v>0</v>
      </c>
      <c r="H9" s="338">
        <v>0</v>
      </c>
    </row>
    <row r="10" spans="1:9" s="320" customFormat="1" ht="120" customHeight="1">
      <c r="A10" s="339" t="s">
        <v>938</v>
      </c>
      <c r="B10" s="336">
        <v>22</v>
      </c>
      <c r="C10" s="337">
        <v>22</v>
      </c>
      <c r="D10" s="337">
        <v>0</v>
      </c>
      <c r="E10" s="337">
        <v>22</v>
      </c>
      <c r="F10" s="338">
        <v>0</v>
      </c>
      <c r="G10" s="338">
        <v>0</v>
      </c>
      <c r="H10" s="338">
        <v>0</v>
      </c>
    </row>
    <row r="11" spans="1:9" s="320" customFormat="1" ht="120" customHeight="1" thickBot="1">
      <c r="A11" s="339" t="s">
        <v>939</v>
      </c>
      <c r="B11" s="336">
        <v>4</v>
      </c>
      <c r="C11" s="337">
        <v>4</v>
      </c>
      <c r="D11" s="337">
        <v>0</v>
      </c>
      <c r="E11" s="338">
        <v>4</v>
      </c>
      <c r="F11" s="338">
        <v>0</v>
      </c>
      <c r="G11" s="338">
        <v>0</v>
      </c>
      <c r="H11" s="338">
        <v>0</v>
      </c>
    </row>
    <row r="12" spans="1:9" s="152" customFormat="1" ht="55.5" customHeight="1">
      <c r="A12" s="1422" t="s">
        <v>1708</v>
      </c>
      <c r="B12" s="1422"/>
      <c r="C12" s="1422"/>
      <c r="D12" s="1422"/>
      <c r="E12" s="1422"/>
      <c r="F12" s="1422"/>
      <c r="G12" s="1422"/>
      <c r="H12" s="1422"/>
    </row>
    <row r="13" spans="1:9" s="326" customFormat="1" ht="18" customHeight="1">
      <c r="A13" s="1424" t="s">
        <v>941</v>
      </c>
      <c r="B13" s="1424"/>
      <c r="C13" s="1424"/>
      <c r="D13" s="1424"/>
      <c r="E13" s="1424"/>
      <c r="F13" s="1424"/>
      <c r="G13" s="1424"/>
      <c r="H13" s="1424"/>
    </row>
    <row r="14" spans="1:9" ht="38.25" customHeight="1">
      <c r="A14" s="1424" t="s">
        <v>1637</v>
      </c>
      <c r="B14" s="1424"/>
      <c r="C14" s="1424"/>
      <c r="D14" s="1424"/>
      <c r="E14" s="1424"/>
      <c r="F14" s="1424"/>
      <c r="G14" s="1424"/>
      <c r="H14" s="1424"/>
    </row>
    <row r="15" spans="1:9" ht="15.6">
      <c r="B15" s="327"/>
      <c r="C15" s="327"/>
    </row>
    <row r="18" spans="6:6" ht="12.6" hidden="1">
      <c r="F18" s="340" t="s">
        <v>960</v>
      </c>
    </row>
  </sheetData>
  <mergeCells count="10">
    <mergeCell ref="A12:H12"/>
    <mergeCell ref="A13:H13"/>
    <mergeCell ref="A14:H14"/>
    <mergeCell ref="B4:D4"/>
    <mergeCell ref="A5:H5"/>
    <mergeCell ref="A6:H6"/>
    <mergeCell ref="A7:A8"/>
    <mergeCell ref="B7:B8"/>
    <mergeCell ref="C7:E7"/>
    <mergeCell ref="F7:H7"/>
  </mergeCells>
  <phoneticPr fontId="7" type="noConversion"/>
  <conditionalFormatting sqref="B9:H11">
    <cfRule type="cellIs" dxfId="6" priority="1" operator="equal">
      <formula>0</formula>
    </cfRule>
  </conditionalFormatting>
  <hyperlinks>
    <hyperlink ref="I5" location="預告統計資料發布時間表!A1" display="回發布時間表" xr:uid="{2DBB50F4-CC23-435F-ADEC-2DF0E58FF0CB}"/>
  </hyperlinks>
  <printOptions horizontalCentered="1" verticalCentered="1"/>
  <pageMargins left="0.55118110236220474" right="0.55118110236220474" top="0.59055118110236227" bottom="0.59055118110236227" header="0.31496062992125984" footer="0.31496062992125984"/>
  <pageSetup paperSize="9" scale="81" orientation="landscape" r:id="rId1"/>
  <headerFooter alignWithMargins="0"/>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7023E-420E-4147-951B-C9D94CFE6D25}">
  <dimension ref="A1:H38"/>
  <sheetViews>
    <sheetView view="pageBreakPreview" topLeftCell="A3" zoomScaleNormal="100" zoomScaleSheetLayoutView="100" workbookViewId="0">
      <selection activeCell="H5" sqref="H5"/>
    </sheetView>
  </sheetViews>
  <sheetFormatPr defaultRowHeight="12"/>
  <cols>
    <col min="1" max="1" width="30.6640625" style="307" customWidth="1"/>
    <col min="2" max="2" width="41" style="307" customWidth="1"/>
    <col min="3" max="3" width="26" style="307" customWidth="1"/>
    <col min="4" max="4" width="8.33203125" style="307" customWidth="1"/>
    <col min="5" max="5" width="6.77734375" style="307" customWidth="1"/>
    <col min="6" max="6" width="12.21875" style="307" customWidth="1"/>
    <col min="7" max="7" width="13.77734375" style="307" customWidth="1"/>
    <col min="8" max="8" width="19.6640625" style="307" customWidth="1"/>
    <col min="9" max="16384" width="8.88671875" style="307"/>
  </cols>
  <sheetData>
    <row r="1" spans="1:8" s="184" customFormat="1" ht="31.5" hidden="1" customHeight="1">
      <c r="A1" s="184" t="s">
        <v>915</v>
      </c>
      <c r="C1" s="184" t="s">
        <v>916</v>
      </c>
      <c r="D1" s="184" t="s">
        <v>917</v>
      </c>
      <c r="E1" s="328" t="s">
        <v>961</v>
      </c>
      <c r="F1" s="274"/>
      <c r="G1" s="275"/>
    </row>
    <row r="2" spans="1:8" s="184" customFormat="1" ht="28.5" hidden="1" customHeight="1">
      <c r="A2" s="276" t="s">
        <v>962</v>
      </c>
      <c r="B2" s="300"/>
      <c r="C2" s="301"/>
      <c r="D2" s="184" t="s">
        <v>945</v>
      </c>
    </row>
    <row r="3" spans="1:8" ht="18" customHeight="1" thickTop="1" thickBot="1">
      <c r="A3" s="302" t="s">
        <v>921</v>
      </c>
      <c r="B3" s="303"/>
      <c r="C3" s="304"/>
      <c r="D3" s="1435" t="s">
        <v>647</v>
      </c>
      <c r="E3" s="1464"/>
      <c r="F3" s="1435" t="s">
        <v>922</v>
      </c>
      <c r="G3" s="1436"/>
    </row>
    <row r="4" spans="1:8" ht="18" customHeight="1" thickTop="1" thickBot="1">
      <c r="A4" s="308" t="s">
        <v>923</v>
      </c>
      <c r="B4" s="309" t="s">
        <v>924</v>
      </c>
      <c r="C4" s="310"/>
      <c r="D4" s="1435" t="s">
        <v>925</v>
      </c>
      <c r="E4" s="1464"/>
      <c r="F4" s="1435" t="s">
        <v>963</v>
      </c>
      <c r="G4" s="1436"/>
    </row>
    <row r="5" spans="1:8" ht="54" customHeight="1" thickTop="1">
      <c r="A5" s="1439" t="s">
        <v>964</v>
      </c>
      <c r="B5" s="1439"/>
      <c r="C5" s="1439"/>
      <c r="D5" s="1439"/>
      <c r="E5" s="1440"/>
      <c r="F5" s="1440"/>
      <c r="G5" s="1440"/>
      <c r="H5" s="54" t="s">
        <v>12</v>
      </c>
    </row>
    <row r="6" spans="1:8" ht="24" customHeight="1" thickBot="1">
      <c r="A6" s="1462" t="s">
        <v>1707</v>
      </c>
      <c r="B6" s="1462"/>
      <c r="C6" s="1462"/>
      <c r="D6" s="1462"/>
      <c r="E6" s="1463"/>
      <c r="F6" s="1463"/>
      <c r="G6" s="1463"/>
      <c r="H6" s="314"/>
    </row>
    <row r="7" spans="1:8" s="317" customFormat="1" ht="66" customHeight="1" thickBot="1">
      <c r="A7" s="315" t="s">
        <v>929</v>
      </c>
      <c r="B7" s="341" t="s">
        <v>798</v>
      </c>
      <c r="C7" s="1454" t="s">
        <v>965</v>
      </c>
      <c r="D7" s="1455"/>
      <c r="E7" s="1456" t="s">
        <v>966</v>
      </c>
      <c r="F7" s="1457"/>
      <c r="G7" s="1457"/>
    </row>
    <row r="8" spans="1:8" s="320" customFormat="1" ht="120" customHeight="1">
      <c r="A8" s="342" t="s">
        <v>798</v>
      </c>
      <c r="B8" s="336">
        <v>4</v>
      </c>
      <c r="C8" s="1458">
        <v>0</v>
      </c>
      <c r="D8" s="1427"/>
      <c r="E8" s="1459">
        <v>4</v>
      </c>
      <c r="F8" s="1460"/>
      <c r="G8" s="1460"/>
    </row>
    <row r="9" spans="1:8" s="320" customFormat="1" ht="120" customHeight="1">
      <c r="A9" s="343" t="s">
        <v>967</v>
      </c>
      <c r="B9" s="336">
        <v>3</v>
      </c>
      <c r="C9" s="1461">
        <v>0</v>
      </c>
      <c r="D9" s="1430"/>
      <c r="E9" s="1459">
        <v>3</v>
      </c>
      <c r="F9" s="1460"/>
      <c r="G9" s="1460"/>
    </row>
    <row r="10" spans="1:8" s="320" customFormat="1" ht="120" customHeight="1" thickBot="1">
      <c r="A10" s="1121" t="s">
        <v>939</v>
      </c>
      <c r="B10" s="1122">
        <v>1</v>
      </c>
      <c r="C10" s="1850">
        <v>0</v>
      </c>
      <c r="D10" s="1848"/>
      <c r="E10" s="1851">
        <v>1</v>
      </c>
      <c r="F10" s="1852"/>
      <c r="G10" s="1852"/>
    </row>
    <row r="11" spans="1:8" s="152" customFormat="1" ht="53.25" customHeight="1">
      <c r="A11" s="1424" t="s">
        <v>1709</v>
      </c>
      <c r="B11" s="1424"/>
      <c r="C11" s="1424"/>
      <c r="D11" s="1424"/>
      <c r="E11" s="1425"/>
      <c r="F11" s="1425"/>
      <c r="G11" s="1425"/>
      <c r="H11" s="325"/>
    </row>
    <row r="12" spans="1:8" s="326" customFormat="1" ht="18" customHeight="1">
      <c r="A12" s="1424" t="s">
        <v>941</v>
      </c>
      <c r="B12" s="1424"/>
      <c r="C12" s="1424"/>
      <c r="D12" s="1424"/>
      <c r="E12" s="325"/>
      <c r="F12" s="325"/>
      <c r="G12" s="325"/>
      <c r="H12" s="325"/>
    </row>
    <row r="13" spans="1:8" ht="36" customHeight="1">
      <c r="A13" s="1424" t="s">
        <v>1637</v>
      </c>
      <c r="B13" s="1424"/>
      <c r="C13" s="1424"/>
      <c r="D13" s="1424"/>
      <c r="E13" s="325"/>
      <c r="F13" s="325"/>
      <c r="G13" s="325"/>
      <c r="H13" s="325"/>
    </row>
    <row r="14" spans="1:8" ht="15.6">
      <c r="B14" s="327"/>
      <c r="C14" s="327"/>
    </row>
    <row r="38" spans="3:3" hidden="1">
      <c r="C38" s="307" t="s">
        <v>950</v>
      </c>
    </row>
  </sheetData>
  <mergeCells count="17">
    <mergeCell ref="A6:G6"/>
    <mergeCell ref="D3:E3"/>
    <mergeCell ref="F3:G3"/>
    <mergeCell ref="D4:E4"/>
    <mergeCell ref="F4:G4"/>
    <mergeCell ref="A5:G5"/>
    <mergeCell ref="C7:D7"/>
    <mergeCell ref="E7:G7"/>
    <mergeCell ref="C8:D8"/>
    <mergeCell ref="E8:G8"/>
    <mergeCell ref="C9:D9"/>
    <mergeCell ref="E9:G9"/>
    <mergeCell ref="C10:D10"/>
    <mergeCell ref="E10:G10"/>
    <mergeCell ref="A11:G11"/>
    <mergeCell ref="A12:D12"/>
    <mergeCell ref="A13:D13"/>
  </mergeCells>
  <phoneticPr fontId="7" type="noConversion"/>
  <conditionalFormatting sqref="B8:G10">
    <cfRule type="cellIs" dxfId="5" priority="1" operator="equal">
      <formula>0</formula>
    </cfRule>
  </conditionalFormatting>
  <hyperlinks>
    <hyperlink ref="H5" location="預告統計資料發布時間表!A1" display="回發布時間表" xr:uid="{972B5BB6-BEA3-4B2F-81B4-529534D42D35}"/>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970C7-A4AC-43E8-9D10-E5696DABBD00}">
  <sheetPr>
    <pageSetUpPr fitToPage="1"/>
  </sheetPr>
  <dimension ref="A1:I25"/>
  <sheetViews>
    <sheetView view="pageBreakPreview" topLeftCell="A3" zoomScale="85" zoomScaleNormal="85" zoomScaleSheetLayoutView="85" workbookViewId="0">
      <selection activeCell="I5" sqref="I5"/>
    </sheetView>
  </sheetViews>
  <sheetFormatPr defaultRowHeight="12"/>
  <cols>
    <col min="1" max="1" width="15.77734375" style="307" customWidth="1"/>
    <col min="2" max="8" width="19.6640625" style="307" customWidth="1"/>
    <col min="9" max="16384" width="8.88671875" style="307"/>
  </cols>
  <sheetData>
    <row r="1" spans="1:9" s="184" customFormat="1" ht="31.5" hidden="1" customHeight="1">
      <c r="A1" s="184" t="s">
        <v>915</v>
      </c>
      <c r="C1" s="184" t="s">
        <v>916</v>
      </c>
      <c r="D1" s="184" t="s">
        <v>917</v>
      </c>
      <c r="E1" s="328" t="s">
        <v>970</v>
      </c>
      <c r="F1" s="274"/>
      <c r="G1" s="275"/>
    </row>
    <row r="2" spans="1:9" s="184" customFormat="1" ht="28.5" hidden="1" customHeight="1">
      <c r="A2" s="276" t="s">
        <v>971</v>
      </c>
      <c r="B2" s="300"/>
      <c r="C2" s="301"/>
      <c r="D2" s="184" t="s">
        <v>972</v>
      </c>
    </row>
    <row r="3" spans="1:9" ht="18" customHeight="1" thickTop="1" thickBot="1">
      <c r="A3" s="302" t="s">
        <v>921</v>
      </c>
      <c r="B3" s="303"/>
      <c r="C3" s="304"/>
      <c r="D3" s="304"/>
      <c r="F3" s="306" t="s">
        <v>647</v>
      </c>
      <c r="G3" s="1435" t="s">
        <v>922</v>
      </c>
      <c r="H3" s="1436"/>
    </row>
    <row r="4" spans="1:9" ht="18" customHeight="1" thickTop="1" thickBot="1">
      <c r="A4" s="308" t="s">
        <v>923</v>
      </c>
      <c r="B4" s="309" t="s">
        <v>924</v>
      </c>
      <c r="C4" s="310"/>
      <c r="D4" s="310"/>
      <c r="E4" s="346"/>
      <c r="F4" s="306" t="s">
        <v>925</v>
      </c>
      <c r="G4" s="1435" t="s">
        <v>973</v>
      </c>
      <c r="H4" s="1436"/>
    </row>
    <row r="5" spans="1:9" ht="54" customHeight="1" thickTop="1">
      <c r="A5" s="1443" t="s">
        <v>974</v>
      </c>
      <c r="B5" s="1443"/>
      <c r="C5" s="1443"/>
      <c r="D5" s="1443"/>
      <c r="E5" s="1443"/>
      <c r="F5" s="1443"/>
      <c r="G5" s="1443"/>
      <c r="H5" s="1443"/>
      <c r="I5" s="54" t="s">
        <v>12</v>
      </c>
    </row>
    <row r="6" spans="1:9" ht="24" customHeight="1" thickBot="1">
      <c r="A6" s="1836" t="s">
        <v>1707</v>
      </c>
      <c r="B6" s="1836"/>
      <c r="C6" s="1836"/>
      <c r="D6" s="1836"/>
      <c r="E6" s="1836"/>
      <c r="F6" s="1836"/>
      <c r="G6" s="1836"/>
      <c r="H6" s="1836"/>
    </row>
    <row r="7" spans="1:9" s="317" customFormat="1" ht="33" customHeight="1">
      <c r="A7" s="1465" t="s">
        <v>929</v>
      </c>
      <c r="B7" s="1446" t="s">
        <v>798</v>
      </c>
      <c r="C7" s="1448" t="s">
        <v>955</v>
      </c>
      <c r="D7" s="1449"/>
      <c r="E7" s="1450"/>
      <c r="F7" s="1448" t="s">
        <v>956</v>
      </c>
      <c r="G7" s="1449"/>
      <c r="H7" s="1449"/>
    </row>
    <row r="8" spans="1:9" s="317" customFormat="1" ht="33" customHeight="1" thickBot="1">
      <c r="A8" s="1853"/>
      <c r="B8" s="1840"/>
      <c r="C8" s="1114" t="s">
        <v>806</v>
      </c>
      <c r="D8" s="1114" t="s">
        <v>932</v>
      </c>
      <c r="E8" s="1114" t="s">
        <v>933</v>
      </c>
      <c r="F8" s="1114" t="s">
        <v>806</v>
      </c>
      <c r="G8" s="1114" t="s">
        <v>932</v>
      </c>
      <c r="H8" s="1117" t="s">
        <v>933</v>
      </c>
    </row>
    <row r="9" spans="1:9" s="317" customFormat="1" ht="45" customHeight="1">
      <c r="A9" s="335" t="s">
        <v>798</v>
      </c>
      <c r="B9" s="347">
        <v>0</v>
      </c>
      <c r="C9" s="348">
        <v>0</v>
      </c>
      <c r="D9" s="348">
        <v>0</v>
      </c>
      <c r="E9" s="348">
        <v>0</v>
      </c>
      <c r="F9" s="348">
        <v>0</v>
      </c>
      <c r="G9" s="348">
        <v>0</v>
      </c>
      <c r="H9" s="348">
        <v>0</v>
      </c>
    </row>
    <row r="10" spans="1:9" s="317" customFormat="1" ht="45" customHeight="1">
      <c r="A10" s="339" t="s">
        <v>937</v>
      </c>
      <c r="B10" s="347">
        <v>0</v>
      </c>
      <c r="C10" s="348">
        <v>0</v>
      </c>
      <c r="D10" s="348">
        <v>0</v>
      </c>
      <c r="E10" s="348">
        <v>0</v>
      </c>
      <c r="F10" s="348">
        <v>0</v>
      </c>
      <c r="G10" s="348">
        <v>0</v>
      </c>
      <c r="H10" s="348">
        <v>0</v>
      </c>
    </row>
    <row r="11" spans="1:9" s="317" customFormat="1" ht="45" customHeight="1">
      <c r="A11" s="339" t="s">
        <v>938</v>
      </c>
      <c r="B11" s="347">
        <v>0</v>
      </c>
      <c r="C11" s="348">
        <v>0</v>
      </c>
      <c r="D11" s="348">
        <v>0</v>
      </c>
      <c r="E11" s="348">
        <v>0</v>
      </c>
      <c r="F11" s="348">
        <v>0</v>
      </c>
      <c r="G11" s="348">
        <v>0</v>
      </c>
      <c r="H11" s="348">
        <v>0</v>
      </c>
    </row>
    <row r="12" spans="1:9" s="320" customFormat="1" ht="45" customHeight="1">
      <c r="A12" s="339" t="s">
        <v>939</v>
      </c>
      <c r="B12" s="336">
        <v>0</v>
      </c>
      <c r="C12" s="337">
        <v>0</v>
      </c>
      <c r="D12" s="337">
        <v>0</v>
      </c>
      <c r="E12" s="337">
        <v>0</v>
      </c>
      <c r="F12" s="338">
        <v>0</v>
      </c>
      <c r="G12" s="338">
        <v>0</v>
      </c>
      <c r="H12" s="338">
        <v>0</v>
      </c>
    </row>
    <row r="13" spans="1:9" s="320" customFormat="1" ht="6.75" customHeight="1" thickBot="1">
      <c r="A13" s="339"/>
      <c r="B13" s="349"/>
      <c r="C13" s="350"/>
      <c r="D13" s="350"/>
      <c r="E13" s="351"/>
      <c r="F13" s="351"/>
      <c r="G13" s="351"/>
      <c r="H13" s="351"/>
    </row>
    <row r="14" spans="1:9" s="152" customFormat="1" ht="54" customHeight="1">
      <c r="A14" s="1422" t="s">
        <v>1710</v>
      </c>
      <c r="B14" s="1422"/>
      <c r="C14" s="1422"/>
      <c r="D14" s="1422"/>
      <c r="E14" s="1422"/>
      <c r="F14" s="1422"/>
      <c r="G14" s="1422"/>
      <c r="H14" s="1422"/>
    </row>
    <row r="15" spans="1:9" s="326" customFormat="1" ht="18" customHeight="1">
      <c r="A15" s="1424" t="s">
        <v>941</v>
      </c>
      <c r="B15" s="1424"/>
      <c r="C15" s="1424"/>
      <c r="D15" s="1424"/>
      <c r="E15" s="1424"/>
      <c r="F15" s="1424"/>
      <c r="G15" s="1424"/>
      <c r="H15" s="1424"/>
    </row>
    <row r="16" spans="1:9" ht="35.25" customHeight="1">
      <c r="A16" s="1424" t="s">
        <v>1637</v>
      </c>
      <c r="B16" s="1424"/>
      <c r="C16" s="1424"/>
      <c r="D16" s="1424"/>
      <c r="E16" s="1424"/>
      <c r="F16" s="1424"/>
      <c r="G16" s="1424"/>
      <c r="H16" s="1424"/>
    </row>
    <row r="17" spans="1:7" ht="15.6">
      <c r="B17" s="327"/>
      <c r="C17" s="327"/>
    </row>
    <row r="22" spans="1:7" hidden="1">
      <c r="G22" s="307" t="s">
        <v>950</v>
      </c>
    </row>
    <row r="25" spans="1:7" ht="12.6">
      <c r="A25" s="340"/>
    </row>
  </sheetData>
  <mergeCells count="11">
    <mergeCell ref="A14:H14"/>
    <mergeCell ref="A15:H15"/>
    <mergeCell ref="A16:H16"/>
    <mergeCell ref="G3:H3"/>
    <mergeCell ref="G4:H4"/>
    <mergeCell ref="A5:H5"/>
    <mergeCell ref="A6:H6"/>
    <mergeCell ref="A7:A8"/>
    <mergeCell ref="B7:B8"/>
    <mergeCell ref="C7:E7"/>
    <mergeCell ref="F7:H7"/>
  </mergeCells>
  <phoneticPr fontId="7" type="noConversion"/>
  <conditionalFormatting sqref="B9:H12">
    <cfRule type="cellIs" dxfId="4" priority="1" operator="equal">
      <formula>0</formula>
    </cfRule>
  </conditionalFormatting>
  <hyperlinks>
    <hyperlink ref="I5" location="預告統計資料發布時間表!A1" display="回發布時間表" xr:uid="{55FD0A34-842F-4E13-8134-7FE0714EAC80}"/>
  </hyperlinks>
  <printOptions horizontalCentered="1"/>
  <pageMargins left="0.74803149606299213" right="0.74803149606299213" top="0.59055118110236227" bottom="0.59055118110236227" header="0.31496062992125984" footer="0.31496062992125984"/>
  <pageSetup paperSize="9" scale="8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104</vt:i4>
      </vt:variant>
      <vt:variant>
        <vt:lpstr>具名範圍</vt:lpstr>
      </vt:variant>
      <vt:variant>
        <vt:i4>107</vt:i4>
      </vt:variant>
    </vt:vector>
  </HeadingPairs>
  <TitlesOfParts>
    <vt:vector size="211" baseType="lpstr">
      <vt:lpstr>預告統計資料發布時間表</vt:lpstr>
      <vt:lpstr>公庫收支</vt:lpstr>
      <vt:lpstr>資源回收量(114年1月起)</vt:lpstr>
      <vt:lpstr>一般垃圾及廚餘清理狀況(114年1月起)</vt:lpstr>
      <vt:lpstr>路外停車位概況(114年第1季起)</vt:lpstr>
      <vt:lpstr>路邊停車位概況(114年第1季起)</vt:lpstr>
      <vt:lpstr>路外停車位概況－身心障礙者專用停車位(114年第1季起)</vt:lpstr>
      <vt:lpstr>路邊停車位概況－身心障礙者專用停車位(114年第1季起)</vt:lpstr>
      <vt:lpstr>路外停車位概況－電動汽車充電專用停車位(114年第1季起)</vt:lpstr>
      <vt:lpstr>路邊停車位概況－電動汽車充電專用停車位(114年第1季起)</vt:lpstr>
      <vt:lpstr>孕婦及育有六歲以下兒童者停車位概況(114年第1季起)</vt:lpstr>
      <vt:lpstr>獨居老人服務概況(114年第1季起)</vt:lpstr>
      <vt:lpstr>推行社區發展工作概況</vt:lpstr>
      <vt:lpstr>環保人員概況(114年上半年起)</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vt:lpstr>
      <vt:lpstr>農耕土地面積</vt:lpstr>
      <vt:lpstr>天然災害水土保持設施損失情形</vt:lpstr>
      <vt:lpstr>公庫-11412</vt:lpstr>
      <vt:lpstr>資收-11412</vt:lpstr>
      <vt:lpstr>垃圾-11412</vt:lpstr>
      <vt:lpstr>環保人員-114下</vt:lpstr>
      <vt:lpstr>垃圾車-114下</vt:lpstr>
      <vt:lpstr>垃圾場-114下</vt:lpstr>
      <vt:lpstr>路外-114-4</vt:lpstr>
      <vt:lpstr>路邊-114-4</vt:lpstr>
      <vt:lpstr>路外-身障-114-4</vt:lpstr>
      <vt:lpstr>路邊-身障-114-4</vt:lpstr>
      <vt:lpstr>路外-電車-114-4</vt:lpstr>
      <vt:lpstr>路邊-電車-114-4</vt:lpstr>
      <vt:lpstr>婦幼-114-4</vt:lpstr>
      <vt:lpstr>公庫-11501</vt:lpstr>
      <vt:lpstr>114調解業務概況</vt:lpstr>
      <vt:lpstr>114調解委員會組織概況</vt:lpstr>
      <vt:lpstr>114辦理調解方式概況</vt:lpstr>
      <vt:lpstr>垃圾-11501</vt:lpstr>
      <vt:lpstr>資收-11501</vt:lpstr>
      <vt:lpstr>天然災害</vt:lpstr>
      <vt:lpstr>農路改善</vt:lpstr>
      <vt:lpstr>治山防災</vt:lpstr>
      <vt:lpstr>治山防災-續</vt:lpstr>
      <vt:lpstr>社區發展工作</vt:lpstr>
      <vt:lpstr>公庫-11502</vt:lpstr>
      <vt:lpstr>資收-11502</vt:lpstr>
      <vt:lpstr>垃圾-11502</vt:lpstr>
      <vt:lpstr>獨居老人-114-4</vt:lpstr>
      <vt:lpstr>環境保護預算</vt:lpstr>
      <vt:lpstr>農耕土地面積-114</vt:lpstr>
      <vt:lpstr>宗教財團法人</vt:lpstr>
      <vt:lpstr>寺廟登記</vt:lpstr>
      <vt:lpstr>教會（堂）</vt:lpstr>
      <vt:lpstr>興辦公益慈善及社會教化</vt:lpstr>
      <vt:lpstr>公共造產</vt:lpstr>
      <vt:lpstr>公墓設施</vt:lpstr>
      <vt:lpstr>骨灰(骸)存放</vt:lpstr>
      <vt:lpstr>殯葬管理</vt:lpstr>
      <vt:lpstr>殯儀館</vt:lpstr>
      <vt:lpstr>火化場</vt:lpstr>
      <vt:lpstr>路外-115-1</vt:lpstr>
      <vt:lpstr>路邊-115-1</vt:lpstr>
      <vt:lpstr>路外-身障-115-1</vt:lpstr>
      <vt:lpstr>路邊-身障-115-1</vt:lpstr>
      <vt:lpstr>路外-電車-115-1</vt:lpstr>
      <vt:lpstr>路邊-電車-115-1</vt:lpstr>
      <vt:lpstr>婦幼-115-1</vt:lpstr>
      <vt:lpstr>獨居老人-115-1</vt:lpstr>
      <vt:lpstr>垃圾-11503</vt:lpstr>
      <vt:lpstr>資收-11503</vt:lpstr>
      <vt:lpstr>公庫-11503</vt:lpstr>
      <vt:lpstr>公庫-11504</vt:lpstr>
      <vt:lpstr>垃圾-11504</vt:lpstr>
      <vt:lpstr>資收-11504</vt:lpstr>
      <vt:lpstr>114環保決算</vt:lpstr>
      <vt:lpstr>垃圾-11505</vt:lpstr>
      <vt:lpstr>資收-11505</vt:lpstr>
      <vt:lpstr>公庫-11505(修正)</vt:lpstr>
      <vt:lpstr>公庫-11506</vt:lpstr>
      <vt:lpstr>路外-115-2</vt:lpstr>
      <vt:lpstr>路邊-115-2</vt:lpstr>
      <vt:lpstr>路外-身障-115-2</vt:lpstr>
      <vt:lpstr>路邊-身障-115-2</vt:lpstr>
      <vt:lpstr>路外-電車-115-2</vt:lpstr>
      <vt:lpstr>路邊-電車-115-2</vt:lpstr>
      <vt:lpstr>婦幼-115-2</vt:lpstr>
      <vt:lpstr>資收-11506</vt:lpstr>
      <vt:lpstr>垃圾-11506</vt:lpstr>
      <vt:lpstr>環保人員-115上</vt:lpstr>
      <vt:lpstr>公墓設施使用概況!OLE_LINK1</vt:lpstr>
      <vt:lpstr>'婦幼-114-4'!pp</vt:lpstr>
      <vt:lpstr>'婦幼-115-1'!pp</vt:lpstr>
      <vt:lpstr>'婦幼-115-2'!pp</vt:lpstr>
      <vt:lpstr>'路外-114-4'!pp</vt:lpstr>
      <vt:lpstr>'路外-115-1'!pp</vt:lpstr>
      <vt:lpstr>'路外-115-2'!pp</vt:lpstr>
      <vt:lpstr>'路外-身障-114-4'!pp</vt:lpstr>
      <vt:lpstr>'路外-身障-115-1'!pp</vt:lpstr>
      <vt:lpstr>'路外-身障-115-2'!pp</vt:lpstr>
      <vt:lpstr>'路外-電車-114-4'!pp</vt:lpstr>
      <vt:lpstr>'路外-電車-115-1'!pp</vt:lpstr>
      <vt:lpstr>'路外-電車-115-2'!pp</vt:lpstr>
      <vt:lpstr>'路邊-114-4'!pp</vt:lpstr>
      <vt:lpstr>'路邊-115-1'!pp</vt:lpstr>
      <vt:lpstr>'路邊-115-2'!pp</vt:lpstr>
      <vt:lpstr>'路邊-身障-114-4'!pp</vt:lpstr>
      <vt:lpstr>'路邊-身障-115-1'!pp</vt:lpstr>
      <vt:lpstr>'路邊-身障-115-2'!pp</vt:lpstr>
      <vt:lpstr>'路邊-電車-114-4'!pp</vt:lpstr>
      <vt:lpstr>'路邊-電車-115-1'!pp</vt:lpstr>
      <vt:lpstr>'路邊-電車-115-2'!pp</vt:lpstr>
      <vt:lpstr>'114調解委員會組織概況'!Print_Area</vt:lpstr>
      <vt:lpstr>'114調解業務概況'!Print_Area</vt:lpstr>
      <vt:lpstr>'114辦理調解方式概況'!Print_Area</vt:lpstr>
      <vt:lpstr>'114環保決算'!Print_Area</vt:lpstr>
      <vt:lpstr>公共造產!Print_Area</vt:lpstr>
      <vt:lpstr>'公庫-11412'!Print_Area</vt:lpstr>
      <vt:lpstr>'公庫-11501'!Print_Area</vt:lpstr>
      <vt:lpstr>'公庫-11502'!Print_Area</vt:lpstr>
      <vt:lpstr>'公庫-11503'!Print_Area</vt:lpstr>
      <vt:lpstr>'公庫-11504'!Print_Area</vt:lpstr>
      <vt:lpstr>'公庫-11505(修正)'!Print_Area</vt:lpstr>
      <vt:lpstr>'公庫-11506'!Print_Area</vt:lpstr>
      <vt:lpstr>公庫收支!Print_Area</vt:lpstr>
      <vt:lpstr>公墓設施!Print_Area</vt:lpstr>
      <vt:lpstr>天然災害!Print_Area</vt:lpstr>
      <vt:lpstr>火化場!Print_Area</vt:lpstr>
      <vt:lpstr>寺廟登記!Print_Area</vt:lpstr>
      <vt:lpstr>寺廟登記概況!Print_Area</vt:lpstr>
      <vt:lpstr>'垃圾-11412'!Print_Area</vt:lpstr>
      <vt:lpstr>'垃圾-11501'!Print_Area</vt:lpstr>
      <vt:lpstr>'垃圾-11502'!Print_Area</vt:lpstr>
      <vt:lpstr>'垃圾-11503'!Print_Area</vt:lpstr>
      <vt:lpstr>'垃圾-11504'!Print_Area</vt:lpstr>
      <vt:lpstr>'垃圾-11505'!Print_Area</vt:lpstr>
      <vt:lpstr>'垃圾-11506'!Print_Area</vt:lpstr>
      <vt:lpstr>'垃圾車-114下'!Print_Area</vt:lpstr>
      <vt:lpstr>'垃圾場-114下'!Print_Area</vt:lpstr>
      <vt:lpstr>宗教財團法人!Print_Area</vt:lpstr>
      <vt:lpstr>宗教財團法人概況!Print_Area</vt:lpstr>
      <vt:lpstr>宗教團體興辦公益慈善及社會教化事業概況!Print_Area</vt:lpstr>
      <vt:lpstr>治山防災!Print_Area</vt:lpstr>
      <vt:lpstr>'治山防災-續'!Print_Area</vt:lpstr>
      <vt:lpstr>社區發展工作!Print_Area</vt:lpstr>
      <vt:lpstr>'骨灰(骸)存放'!Print_Area</vt:lpstr>
      <vt:lpstr>'婦幼-114-4'!Print_Area</vt:lpstr>
      <vt:lpstr>'婦幼-115-1'!Print_Area</vt:lpstr>
      <vt:lpstr>'婦幼-115-2'!Print_Area</vt:lpstr>
      <vt:lpstr>'教會（堂）'!Print_Area</vt:lpstr>
      <vt:lpstr>'教會（堂）概況'!Print_Area</vt:lpstr>
      <vt:lpstr>'資收-11412'!Print_Area</vt:lpstr>
      <vt:lpstr>'資收-11501'!Print_Area</vt:lpstr>
      <vt:lpstr>'資收-11502'!Print_Area</vt:lpstr>
      <vt:lpstr>'資收-11503'!Print_Area</vt:lpstr>
      <vt:lpstr>'資收-11504'!Print_Area</vt:lpstr>
      <vt:lpstr>'資收-11505'!Print_Area</vt:lpstr>
      <vt:lpstr>'資收-11506'!Print_Area</vt:lpstr>
      <vt:lpstr>'路外-114-4'!Print_Area</vt:lpstr>
      <vt:lpstr>'路外-115-1'!Print_Area</vt:lpstr>
      <vt:lpstr>'路外-115-2'!Print_Area</vt:lpstr>
      <vt:lpstr>'路外-身障-114-4'!Print_Area</vt:lpstr>
      <vt:lpstr>'路外-身障-115-1'!Print_Area</vt:lpstr>
      <vt:lpstr>'路外-身障-115-2'!Print_Area</vt:lpstr>
      <vt:lpstr>'路外-電車-114-4'!Print_Area</vt:lpstr>
      <vt:lpstr>'路外-電車-115-1'!Print_Area</vt:lpstr>
      <vt:lpstr>'路外-電車-115-2'!Print_Area</vt:lpstr>
      <vt:lpstr>'路邊-114-4'!Print_Area</vt:lpstr>
      <vt:lpstr>'路邊-115-1'!Print_Area</vt:lpstr>
      <vt:lpstr>'路邊-115-2'!Print_Area</vt:lpstr>
      <vt:lpstr>'路邊-身障-114-4'!Print_Area</vt:lpstr>
      <vt:lpstr>'路邊-身障-115-1'!Print_Area</vt:lpstr>
      <vt:lpstr>'路邊-身障-115-2'!Print_Area</vt:lpstr>
      <vt:lpstr>'路邊-電車-114-4'!Print_Area</vt:lpstr>
      <vt:lpstr>'路邊-電車-115-1'!Print_Area</vt:lpstr>
      <vt:lpstr>'路邊-電車-115-2'!Print_Area</vt:lpstr>
      <vt:lpstr>'農耕土地面積-114'!Print_Area</vt:lpstr>
      <vt:lpstr>農路改善!Print_Area</vt:lpstr>
      <vt:lpstr>調解委員會組織概況!Print_Area</vt:lpstr>
      <vt:lpstr>'獨居老人-114-4'!Print_Area</vt:lpstr>
      <vt:lpstr>'獨居老人-115-1'!Print_Area</vt:lpstr>
      <vt:lpstr>興辦公益慈善及社會教化!Print_Area</vt:lpstr>
      <vt:lpstr>辦理調解業務概況!Print_Area</vt:lpstr>
      <vt:lpstr>'環保人員-114下'!Print_Area</vt:lpstr>
      <vt:lpstr>'環保人員-115上'!Print_Area</vt:lpstr>
      <vt:lpstr>環境保護預算!Print_Area</vt:lpstr>
      <vt:lpstr>殯葬管理!Print_Area</vt:lpstr>
      <vt:lpstr>殯儀館!Print_Area</vt:lpstr>
      <vt:lpstr>'公庫-11412'!Print_Titles</vt:lpstr>
      <vt:lpstr>'公庫-11501'!Print_Titles</vt:lpstr>
      <vt:lpstr>'公庫-11502'!Print_Titles</vt:lpstr>
      <vt:lpstr>'公庫-11503'!Print_Titles</vt:lpstr>
      <vt:lpstr>'公庫-11504'!Print_Titles</vt:lpstr>
      <vt:lpstr>'公庫-11505(修正)'!Print_Titles</vt:lpstr>
      <vt:lpstr>'公庫-11506'!Print_Titles</vt:lpstr>
      <vt:lpstr>天然災害!天然災害</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海端鄉公所 13</cp:lastModifiedBy>
  <cp:lastPrinted>2022-04-28T00:40:14Z</cp:lastPrinted>
  <dcterms:created xsi:type="dcterms:W3CDTF">2013-06-27T07:16:06Z</dcterms:created>
  <dcterms:modified xsi:type="dcterms:W3CDTF">2026-07-16T08:34:35Z</dcterms:modified>
</cp:coreProperties>
</file>